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activeTab="1"/>
  </bookViews>
  <sheets>
    <sheet name="прил 1" sheetId="1" r:id="rId1"/>
    <sheet name="прил.2" sheetId="2" r:id="rId2"/>
  </sheets>
  <calcPr calcId="145621"/>
</workbook>
</file>

<file path=xl/calcChain.xml><?xml version="1.0" encoding="utf-8"?>
<calcChain xmlns="http://schemas.openxmlformats.org/spreadsheetml/2006/main">
  <c r="F51" i="2" l="1"/>
  <c r="H14" i="2" l="1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H51" i="2" s="1"/>
  <c r="G13" i="2"/>
  <c r="F50" i="2"/>
  <c r="F41" i="2"/>
  <c r="E52" i="2"/>
  <c r="AI76" i="1"/>
  <c r="AI73" i="1"/>
  <c r="AI72" i="1"/>
  <c r="AI71" i="1"/>
  <c r="AI70" i="1"/>
  <c r="AI69" i="1"/>
  <c r="AI68" i="1"/>
  <c r="AI67" i="1"/>
  <c r="AI66" i="1"/>
  <c r="AI65" i="1"/>
  <c r="AI64" i="1"/>
  <c r="AI59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38" i="1"/>
  <c r="AI35" i="1"/>
  <c r="AI28" i="1"/>
  <c r="AI27" i="1"/>
  <c r="AI26" i="1"/>
  <c r="AI25" i="1"/>
  <c r="AI24" i="1"/>
  <c r="AI23" i="1"/>
  <c r="AI22" i="1"/>
  <c r="AI21" i="1"/>
  <c r="AI19" i="1"/>
  <c r="AI18" i="1"/>
  <c r="AI16" i="1"/>
  <c r="AI15" i="1"/>
  <c r="AI11" i="1"/>
  <c r="AI10" i="1"/>
  <c r="AI9" i="1"/>
  <c r="D52" i="2" l="1"/>
  <c r="G52" i="2" l="1"/>
</calcChain>
</file>

<file path=xl/sharedStrings.xml><?xml version="1.0" encoding="utf-8"?>
<sst xmlns="http://schemas.openxmlformats.org/spreadsheetml/2006/main" count="335" uniqueCount="239">
  <si>
    <t>Приложение 2</t>
  </si>
  <si>
    <t>Номер строки</t>
  </si>
  <si>
    <t>Наименование раздела, подраздела,</t>
  </si>
  <si>
    <t>Код раздела, подраз-дела</t>
  </si>
  <si>
    <t>Исполненено</t>
  </si>
  <si>
    <t>в рублях</t>
  </si>
  <si>
    <t>в процентах к сумме средств, отраженных в графе 4</t>
  </si>
  <si>
    <t>3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</si>
  <si>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</si>
  <si>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</si>
  <si>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</si>
  <si>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</si>
  <si>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</si>
  <si>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</si>
  <si>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</si>
  <si>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</si>
  <si>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</si>
  <si>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</si>
  <si>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</si>
  <si>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</si>
  <si>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</si>
  <si>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</si>
  <si>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</si>
  <si>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</si>
  <si>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</si>
  <si>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</si>
  <si>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</si>
  <si>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</si>
  <si>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</si>
  <si>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</si>
  <si>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</si>
  <si>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</si>
  <si>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Водные ресурсы</t>
  </si>
  <si>
    <t>0406</t>
  </si>
  <si>
    <t xml:space="preserve">      Транспорт</t>
  </si>
  <si>
    <t>0408</t>
  </si>
  <si>
    <t xml:space="preserve">      Дорожное хозяйство, дорожные фонды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</si>
  <si>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</si>
  <si>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</si>
  <si>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</si>
  <si>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</si>
  <si>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</si>
  <si>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</si>
  <si>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</si>
  <si>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</si>
  <si>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</si>
  <si>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</si>
  <si>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</si>
  <si>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</si>
  <si>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</si>
  <si>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</si>
  <si>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</si>
  <si>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Молодежная политика и оздоровление детей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</si>
  <si>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</si>
  <si>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</si>
  <si>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</si>
  <si>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</si>
  <si>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</si>
  <si>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</si>
  <si>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</si>
  <si>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</si>
  <si>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</si>
  <si>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</si>
  <si>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</si>
  <si>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</si>
  <si>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</si>
  <si>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</si>
  <si>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</si>
  <si>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</si>
  <si>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</si>
  <si>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</si>
  <si>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</si>
  <si>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</si>
  <si>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</si>
  <si>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Массовый спорт</t>
  </si>
  <si>
    <t>1102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</si>
  <si>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</si>
  <si>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</si>
  <si>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</si>
  <si>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</si>
  <si>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Прочие межбюджетные трансферты общего характера</t>
  </si>
  <si>
    <t>1403</t>
  </si>
  <si>
    <t>ВСЕГО РАСХОДОВ:</t>
  </si>
  <si>
    <t xml:space="preserve">      Благоустройство</t>
  </si>
  <si>
    <t>0503</t>
  </si>
  <si>
    <t>Единица измерения: руб.</t>
  </si>
  <si>
    <t>Код</t>
  </si>
  <si>
    <t>Наименование показателя</t>
  </si>
  <si>
    <t>#Н/Д</t>
  </si>
  <si>
    <t>Документ</t>
  </si>
  <si>
    <t>Плательщик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</si>
  <si>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</si>
  <si>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</si>
  <si>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</si>
  <si>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</si>
  <si>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</si>
  <si>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% исполнения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</si>
  <si>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</si>
  <si>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</si>
  <si>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</si>
  <si>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</si>
  <si>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00010102010011000110</t>
  </si>
  <si>
    <t xml:space="preserve">          Налог на доходы физических лиц с доходов, источником которых является налоговый 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(перерасчеты. недоимка и задолженность по соответствующему платежу. в том числе по отмененному)</t>
  </si>
  <si>
    <t>00010102010012100110</t>
  </si>
  <si>
    <t xml:space="preserve">          Налог на доходы физических лиц с доходов.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</si>
  <si>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00010102010013000110</t>
  </si>
  <si>
    <t xml:space="preserve">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</si>
  <si>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00010102020011000110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</si>
  <si>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</si>
  <si>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00010102030011000110</t>
  </si>
  <si>
    <t xml:space="preserve">      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</si>
  <si>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00010102030012100110</t>
  </si>
  <si>
    <t xml:space="preserve">        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</si>
  <si>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00010102030013000110</t>
  </si>
  <si>
    <t xml:space="preserve">          Налог на доходы физических лиц с доходов, полученных физическими лицами в сответствии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</si>
  <si>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00010102040011000110</t>
  </si>
  <si>
    <t xml:space="preserve">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</si>
  <si>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</si>
  <si>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</si>
  <si>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00010302230010000110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</si>
  <si>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нормативов отчислений в местные бюджеты</t>
  </si>
  <si>
    <t>00010302240010000110</t>
  </si>
  <si>
    <t xml:space="preserve">          Доходы от уплаты акцизов на моторные масла для дизельных и(или)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</si>
  <si>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</si>
  <si>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</si>
  <si>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</si>
  <si>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 xml:space="preserve">          Доходы от уплаты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</si>
  <si>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00010500000000000000</t>
  </si>
  <si>
    <t xml:space="preserve">        НАЛОГИ НА СОВОКУПНЫЙ ДОХОД</t>
  </si>
  <si>
    <t>00010502010021000110</t>
  </si>
  <si>
    <t xml:space="preserve">          Единый налог на вменненый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</si>
  <si>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00010502010022100110</t>
  </si>
  <si>
    <t xml:space="preserve">          Единый налог на вмененный доход для отднльных видов деятельности (пени по соответствующему платежу)</t>
  </si>
  <si>
    <t>00010502010023000110</t>
  </si>
  <si>
    <t xml:space="preserve">        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</si>
  <si>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00010502020021000110</t>
  </si>
  <si>
    <t xml:space="preserve">        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соответствующемуплатежу, в том числе по отмененному)</t>
  </si>
  <si>
    <t>00010502020022100110</t>
  </si>
  <si>
    <t xml:space="preserve">          Единый налог на вмененый доход для отдельных видов деятельности (за налоговые периоды, истекшие до 1 января 2011 года) (пени по соответствующему платежу)</t>
  </si>
  <si>
    <t>00010503010011000110</t>
  </si>
  <si>
    <t xml:space="preserve">    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</si>
  <si>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00010504020021000110</t>
  </si>
  <si>
    <t xml:space="preserve">          Налог, взимаемый в связи с применением патентной системы 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</si>
  <si>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00010800000000000000</t>
  </si>
  <si>
    <t xml:space="preserve">        ГОСУДАРСТВЕННАЯ ПОШЛИНА</t>
  </si>
  <si>
    <t>00010803010011000110</t>
  </si>
  <si>
    <t xml:space="preserve">          гос. пошлина по делам, рассматриваемым в судах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</si>
  <si>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</si>
  <si>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</si>
  <si>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00011105013100000120</t>
  </si>
  <si>
    <t xml:space="preserve">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назаключение договоров аренды указанных земельных участков</t>
  </si>
  <si>
    <t>00011105075050003120</t>
  </si>
  <si>
    <t xml:space="preserve">          Доходы от сдачи в аренду объектов нежилого фонда муниципальных районов, находящихся в казне муниципальных районов и не являющихся памятниками истории. культуры и градостроительства</t>
  </si>
  <si>
    <t>00011105075050004120</t>
  </si>
  <si>
    <t xml:space="preserve">          Плата за пользование жилыми помещениями (плата за наем) муниципального жилищного фонда, находящегося в казне муниципальных районов</t>
  </si>
  <si>
    <t>00011105075050010120</t>
  </si>
  <si>
    <t xml:space="preserve">          Доходы от сдачи в аренду движимого имущества, находящегося в казне муниципальных районов</t>
  </si>
  <si>
    <t>00011107015050000120</t>
  </si>
  <si>
    <t xml:space="preserve">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</si>
  <si>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00011200000000000000</t>
  </si>
  <si>
    <t xml:space="preserve">        ПЛАТЕЖИ ПРИ ПОЛЬЗОВАНИИ ПРИРОДНЫМИ РЕСУРСАМИ</t>
  </si>
  <si>
    <t>00011201010016000120</t>
  </si>
  <si>
    <t xml:space="preserve">          Плата за выбросы загрязняющих веществ в атмосферный воздух стационарными объектами</t>
  </si>
  <si>
    <t>00011201020016000120</t>
  </si>
  <si>
    <t xml:space="preserve">          Плата за выбросы загрязняющих веществ в атмосферный воздух передвижными объектами</t>
  </si>
  <si>
    <t>00011201030016000120</t>
  </si>
  <si>
    <t xml:space="preserve">          Плата за сбросы загрязняющих веществ в водные объекты</t>
  </si>
  <si>
    <t>00011201040016000120</t>
  </si>
  <si>
    <t xml:space="preserve">          Плата за размещение отходов производства и потребления</t>
  </si>
  <si>
    <t>00011300000000000000</t>
  </si>
  <si>
    <t xml:space="preserve">        ДОХОДЫ ОТ ОКАЗАНИЯ ПЛАТНЫХ УСЛУГ И КОМПЕНСАЦИИ ЗАТРАТ ГОСУДАРСТВА</t>
  </si>
  <si>
    <t>00011301995050001130</t>
  </si>
  <si>
    <t xml:space="preserve">          Плата за содержание детей в казеных муниципальных дошкольных общеобразовательных учреждениях</t>
  </si>
  <si>
    <t>00011301995050003130</t>
  </si>
  <si>
    <t xml:space="preserve">          Плата за питание учащихся в казенных муниципальных общеобразовательных школах</t>
  </si>
  <si>
    <t>00011400000000000000</t>
  </si>
  <si>
    <t xml:space="preserve">        ДОХОДЫ ОТ ПРОДАЖИ МАТЕРИАЛЬНЫХ И НЕМАТЕРИАЛЬНЫХ АКТИВОВ</t>
  </si>
  <si>
    <t>00011401050050000410</t>
  </si>
  <si>
    <t xml:space="preserve">          Доходы бюджетов муниципальных районов от продажи квартир</t>
  </si>
  <si>
    <t>00011406013100000430</t>
  </si>
  <si>
    <t xml:space="preserve">    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</si>
  <si>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00011700000000000000</t>
  </si>
  <si>
    <t xml:space="preserve">        ПРОЧИЕ НЕНАЛОГОВЫЕ ДОХОДЫ</t>
  </si>
  <si>
    <t>00011701050050000180</t>
  </si>
  <si>
    <t xml:space="preserve">          Невыясненные поступления, зачисляемые в бюджеты муниципальных районов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</si>
  <si>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</si>
  <si>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</si>
  <si>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</si>
  <si>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</si>
  <si>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00020201001050000151</t>
  </si>
  <si>
    <t xml:space="preserve">          Дотация бюджетам муниципальных районов на выравнивание бюджетной обеспеченности</t>
  </si>
  <si>
    <t>00020202999050000151</t>
  </si>
  <si>
    <t xml:space="preserve">          Прочие субсидии бюджетам муниципальных районов</t>
  </si>
  <si>
    <t>00020203001050000151</t>
  </si>
  <si>
    <t xml:space="preserve">          Субвенции бюджетам муниципальных районов на оплату жилищно-коммунальных услуг отдельным категориям граждан</t>
  </si>
  <si>
    <t>00020203015050000151</t>
  </si>
  <si>
    <t xml:space="preserve">          Субвенции  бюджетам муниципальных районов на осуществление первичного воинского учета на территориях, где отсутствуют военные комиссариаты</t>
  </si>
  <si>
    <t>00020203022050000151</t>
  </si>
  <si>
    <t xml:space="preserve">          Субвенции бюджетам муниципальных районов на предоставление гражданам субсидий на оплату жилого помещения и коммунальных услуг</t>
  </si>
  <si>
    <t>00020203024050000151</t>
  </si>
  <si>
    <t xml:space="preserve">          Субвенция местным бюджетам на выполнение передаваемых полномочий субъектов Российской Федерации</t>
  </si>
  <si>
    <t>00020203999050000151</t>
  </si>
  <si>
    <t xml:space="preserve">          Прочие субвенции бюджетам муниципальных районов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</si>
  <si>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</si>
  <si>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</si>
  <si>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00021905000050000151</t>
  </si>
  <si>
    <t xml:space="preserve">          Возврат остатков субсидий и иных мебюджетных трансфертов, имеющих целевое назначение, прошлых лет из бюджетов муниципальных районов</t>
  </si>
  <si>
    <t>ИТОГО ДОХОДОВ</t>
  </si>
  <si>
    <t>Приложение 1</t>
  </si>
  <si>
    <t>Сумма средств, предусмотренная на 2015 год в Решении о местном бюджете, в рублях</t>
  </si>
  <si>
    <t>00010102020012100110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</si>
  <si>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соотвнтствующему платежу)</t>
  </si>
  <si>
    <t>00010502020023000110</t>
  </si>
  <si>
    <t xml:space="preserve">          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</si>
  <si>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00010503010012100110</t>
  </si>
  <si>
    <t xml:space="preserve">          Единый сельскохозяйственный налог (пени по соответствующему платежу)</t>
  </si>
  <si>
    <t>00011600000000000000</t>
  </si>
  <si>
    <t xml:space="preserve">        ШТРАФЫ, САНКЦИИ, ВОЗМЕЩЕНИЕ УЩЕРБА</t>
  </si>
  <si>
    <t>00011690050050000140</t>
  </si>
  <si>
    <t xml:space="preserve">          Прочие поступления от денежных взысканий (штрафов) и иных сумм в возмещение ущерба, зачисляемые в бюджеты муниципальных районов</t>
  </si>
  <si>
    <t>Уточненный план на год</t>
  </si>
  <si>
    <t>00010102010014000110</t>
  </si>
  <si>
    <t xml:space="preserve">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(прочие поступления)</t>
  </si>
  <si>
    <t>00010102020013000110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</si>
  <si>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</si>
  <si>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00010502010024000110</t>
  </si>
  <si>
    <t xml:space="preserve">          Единый налог на вмененный доход для отдельных видов деятельности(прочие поступления)</t>
  </si>
  <si>
    <t>00010503020011000110</t>
  </si>
  <si>
    <t xml:space="preserve">          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</si>
  <si>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00011402053050000440</t>
  </si>
  <si>
    <t xml:space="preserve">        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</si>
  <si>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00011402053050002410</t>
  </si>
  <si>
    <t xml:space="preserve">          Доходы от реализации иного имущества, основных средств, находящегося в собственности муниципальных районов</t>
  </si>
  <si>
    <t>00020202009050000151</t>
  </si>
  <si>
    <t xml:space="preserve">          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</si>
  <si>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в рублях (О+М)</t>
  </si>
  <si>
    <t>ФЕД-Е</t>
  </si>
  <si>
    <t>Информация об исполнении расходов бюджета муниципального образования                                                      "Камышловский муниципальный район " на 01.05.2015 года</t>
  </si>
  <si>
    <t>Информация об исполнении доходов бюджета муниципального образования  "Камышловский муниципальный район " на 01.05.2015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</si>
</sst>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3" fillId="33" borderId="0"/>
    <xf numFmtId="0" fontId="3" fillId="8" borderId="8" applyNumberFormat="0" applyFont="0" applyAlignment="0" applyProtection="0"/>
    <xf numFmtId="0" fontId="25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62">
    <xf numFmtId="0" fontId="0" fillId="0" borderId="0" xfId="0"/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0" fillId="0" borderId="0" xfId="0" applyFont="1" applyFill="1" applyAlignment="1">
      <alignment horizontal="right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 shrinkToFit="1"/>
    </xf>
    <xf numFmtId="0" fontId="20" fillId="33" borderId="0" xfId="0" applyFont="1" applyFill="1" applyAlignment="1">
      <alignment wrapText="1"/>
    </xf>
    <xf numFmtId="0" fontId="29" fillId="34" borderId="0" xfId="43" applyFont="1" applyFill="1" applyAlignment="1">
      <alignment horizontal="center" wrapText="1"/>
    </xf>
    <xf numFmtId="0" fontId="21" fillId="34" borderId="11" xfId="0" applyFont="1" applyFill="1" applyBorder="1" applyAlignment="1">
      <alignment horizontal="center"/>
    </xf>
    <xf numFmtId="0" fontId="21" fillId="34" borderId="0" xfId="0" applyFont="1" applyFill="1"/>
    <xf numFmtId="0" fontId="21" fillId="34" borderId="0" xfId="0" applyFont="1" applyFill="1" applyAlignment="1">
      <alignment horizontal="center"/>
    </xf>
    <xf numFmtId="0" fontId="24" fillId="34" borderId="0" xfId="0" applyFont="1" applyFill="1"/>
    <xf numFmtId="4" fontId="21" fillId="34" borderId="0" xfId="0" applyNumberFormat="1" applyFont="1" applyFill="1"/>
    <xf numFmtId="0" fontId="24" fillId="34" borderId="11" xfId="0" applyFont="1" applyFill="1" applyBorder="1" applyAlignment="1">
      <alignment horizontal="center"/>
    </xf>
    <xf numFmtId="0" fontId="30" fillId="34" borderId="0" xfId="43" applyFont="1" applyFill="1" applyAlignment="1">
      <alignment wrapText="1"/>
    </xf>
    <xf numFmtId="0" fontId="21" fillId="33" borderId="0" xfId="0" applyFont="1" applyFill="1" applyAlignment="1">
      <alignment wrapText="1"/>
    </xf>
    <xf numFmtId="0" fontId="21" fillId="0" borderId="10" xfId="0" applyFont="1" applyFill="1" applyBorder="1" applyAlignment="1">
      <alignment horizontal="center" vertical="center" wrapText="1"/>
    </xf>
    <xf numFmtId="49" fontId="31" fillId="34" borderId="11" xfId="0" applyNumberFormat="1" applyFont="1" applyFill="1" applyBorder="1" applyAlignment="1">
      <alignment horizontal="center" vertical="top" shrinkToFit="1"/>
    </xf>
    <xf numFmtId="0" fontId="31" fillId="34" borderId="11" xfId="0" applyFont="1" applyFill="1" applyBorder="1" applyAlignment="1">
      <alignment horizontal="left" vertical="top" wrapText="1"/>
    </xf>
    <xf numFmtId="0" fontId="31" fillId="34" borderId="11" xfId="0" applyFont="1" applyFill="1" applyBorder="1" applyAlignment="1">
      <alignment horizontal="center" vertical="top" wrapText="1"/>
    </xf>
    <xf numFmtId="4" fontId="31" fillId="34" borderId="11" xfId="0" applyNumberFormat="1" applyFont="1" applyFill="1" applyBorder="1" applyAlignment="1">
      <alignment horizontal="right" vertical="top" shrinkToFit="1"/>
    </xf>
    <xf numFmtId="10" fontId="31" fillId="34" borderId="11" xfId="0" applyNumberFormat="1" applyFont="1" applyFill="1" applyBorder="1" applyAlignment="1">
      <alignment horizontal="center" vertical="top" shrinkToFit="1"/>
    </xf>
    <xf numFmtId="49" fontId="28" fillId="34" borderId="11" xfId="0" applyNumberFormat="1" applyFont="1" applyFill="1" applyBorder="1" applyAlignment="1">
      <alignment horizontal="center" vertical="top" shrinkToFit="1"/>
    </xf>
    <xf numFmtId="0" fontId="28" fillId="34" borderId="11" xfId="0" applyFont="1" applyFill="1" applyBorder="1" applyAlignment="1">
      <alignment horizontal="left" vertical="top" wrapText="1"/>
    </xf>
    <xf numFmtId="0" fontId="28" fillId="34" borderId="11" xfId="0" applyFont="1" applyFill="1" applyBorder="1" applyAlignment="1">
      <alignment horizontal="center" vertical="top" wrapText="1"/>
    </xf>
    <xf numFmtId="4" fontId="28" fillId="34" borderId="11" xfId="0" applyNumberFormat="1" applyFont="1" applyFill="1" applyBorder="1" applyAlignment="1">
      <alignment horizontal="right" vertical="top" shrinkToFit="1"/>
    </xf>
    <xf numFmtId="10" fontId="28" fillId="34" borderId="11" xfId="0" applyNumberFormat="1" applyFont="1" applyFill="1" applyBorder="1" applyAlignment="1">
      <alignment horizontal="center" vertical="top" shrinkToFit="1"/>
    </xf>
    <xf numFmtId="0" fontId="26" fillId="34" borderId="0" xfId="43" applyFont="1" applyFill="1" applyAlignment="1">
      <alignment horizontal="right" wrapText="1"/>
    </xf>
    <xf numFmtId="0" fontId="27" fillId="34" borderId="0" xfId="43" applyFont="1" applyFill="1" applyAlignment="1">
      <alignment horizontal="center" wrapText="1"/>
    </xf>
    <xf numFmtId="0" fontId="28" fillId="33" borderId="16" xfId="0" applyFont="1" applyFill="1" applyBorder="1" applyAlignment="1">
      <alignment horizontal="right" wrapText="1"/>
    </xf>
    <xf numFmtId="0" fontId="20" fillId="0" borderId="0" xfId="0" applyFont="1" applyFill="1" applyAlignment="1">
      <alignment horizontal="right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14" xfId="0" applyFont="1" applyFill="1" applyBorder="1" applyAlignment="1">
      <alignment horizontal="center" vertical="center" wrapText="1"/>
    </xf>
    <xf numFmtId="0" fontId="28" fillId="34" borderId="15" xfId="0" applyFont="1" applyFill="1" applyBorder="1" applyAlignment="1">
      <alignment horizontal="center" vertical="center" wrapText="1"/>
    </xf>
    <xf numFmtId="0" fontId="28" fillId="34" borderId="17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28" fillId="34" borderId="17" xfId="0" applyFont="1" applyFill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center" wrapText="1"/>
    </xf>
    <xf numFmtId="49" fontId="31" fillId="34" borderId="14" xfId="0" applyNumberFormat="1" applyFont="1" applyFill="1" applyBorder="1" applyAlignment="1">
      <alignment horizontal="left" vertical="top" shrinkToFit="1"/>
    </xf>
    <xf numFmtId="49" fontId="31" fillId="34" borderId="15" xfId="0" applyNumberFormat="1" applyFont="1" applyFill="1" applyBorder="1" applyAlignment="1">
      <alignment horizontal="left" vertical="top" shrinkToFit="1"/>
    </xf>
    <xf numFmtId="49" fontId="31" fillId="34" borderId="17" xfId="0" applyNumberFormat="1" applyFont="1" applyFill="1" applyBorder="1" applyAlignment="1">
      <alignment horizontal="left" vertical="top" shrinkToFit="1"/>
    </xf>
    <xf numFmtId="49" fontId="31" fillId="34" borderId="11" xfId="0" applyNumberFormat="1" applyFont="1" applyFill="1" applyBorder="1" applyAlignment="1">
      <alignment horizontal="left" vertical="top" shrinkToFit="1"/>
    </xf>
    <xf numFmtId="0" fontId="32" fillId="33" borderId="11" xfId="41" applyFont="1" applyFill="1" applyBorder="1" applyAlignment="1">
      <alignment vertical="top" wrapText="1"/>
    </xf>
    <xf numFmtId="49" fontId="32" fillId="33" borderId="11" xfId="41" applyNumberFormat="1" applyFont="1" applyFill="1" applyBorder="1" applyAlignment="1">
      <alignment horizontal="center" vertical="top" shrinkToFit="1"/>
    </xf>
    <xf numFmtId="4" fontId="32" fillId="34" borderId="11" xfId="41" applyNumberFormat="1" applyFont="1" applyFill="1" applyBorder="1" applyAlignment="1">
      <alignment horizontal="right" vertical="top" shrinkToFit="1"/>
    </xf>
    <xf numFmtId="0" fontId="20" fillId="33" borderId="11" xfId="41" applyFont="1" applyFill="1" applyBorder="1" applyAlignment="1">
      <alignment vertical="top" wrapText="1"/>
    </xf>
    <xf numFmtId="49" fontId="20" fillId="33" borderId="11" xfId="41" applyNumberFormat="1" applyFont="1" applyFill="1" applyBorder="1" applyAlignment="1">
      <alignment horizontal="center" vertical="top" shrinkToFit="1"/>
    </xf>
    <xf numFmtId="4" fontId="20" fillId="34" borderId="11" xfId="41" applyNumberFormat="1" applyFont="1" applyFill="1" applyBorder="1" applyAlignment="1">
      <alignment horizontal="right" vertical="top" shrinkToFit="1"/>
    </xf>
    <xf numFmtId="0" fontId="32" fillId="33" borderId="14" xfId="41" applyFont="1" applyFill="1" applyBorder="1" applyAlignment="1">
      <alignment horizontal="left"/>
    </xf>
    <xf numFmtId="0" fontId="32" fillId="33" borderId="15" xfId="41" applyFont="1" applyFill="1" applyBorder="1" applyAlignment="1">
      <alignment horizontal="left"/>
    </xf>
    <xf numFmtId="0" fontId="28" fillId="34" borderId="10" xfId="0" applyFont="1" applyFill="1" applyBorder="1" applyAlignment="1">
      <alignment horizontal="center" vertical="top" wrapText="1"/>
    </xf>
    <xf numFmtId="0" fontId="28" fillId="34" borderId="13" xfId="0" applyFont="1" applyFill="1" applyBorder="1" applyAlignment="1">
      <alignment horizontal="center" vertical="top" wrapText="1"/>
    </xf>
    <xf numFmtId="0" fontId="20" fillId="33" borderId="0" xfId="0" applyFont="1" applyFill="1" applyAlignment="1">
      <alignment vertical="top" wrapText="1"/>
    </xf>
    <xf numFmtId="0" fontId="32" fillId="33" borderId="0" xfId="0" applyFont="1" applyFill="1" applyAlignment="1">
      <alignment wrapText="1"/>
    </xf>
  </cellXfs>
  <cellStyles count="70">
    <cellStyle name="20% - Акцент1" xfId="18" builtinId="30" customBuiltin="1"/>
    <cellStyle name="20% - Акцент1 2" xfId="45"/>
    <cellStyle name="20% - Акцент1 3" xfId="58"/>
    <cellStyle name="20% - Акцент2" xfId="22" builtinId="34" customBuiltin="1"/>
    <cellStyle name="20% - Акцент2 2" xfId="47"/>
    <cellStyle name="20% - Акцент2 3" xfId="60"/>
    <cellStyle name="20% - Акцент3" xfId="26" builtinId="38" customBuiltin="1"/>
    <cellStyle name="20% - Акцент3 2" xfId="49"/>
    <cellStyle name="20% - Акцент3 3" xfId="62"/>
    <cellStyle name="20% - Акцент4" xfId="30" builtinId="42" customBuiltin="1"/>
    <cellStyle name="20% - Акцент4 2" xfId="51"/>
    <cellStyle name="20% - Акцент4 3" xfId="64"/>
    <cellStyle name="20% - Акцент5" xfId="34" builtinId="46" customBuiltin="1"/>
    <cellStyle name="20% - Акцент5 2" xfId="53"/>
    <cellStyle name="20% - Акцент5 3" xfId="66"/>
    <cellStyle name="20% - Акцент6" xfId="38" builtinId="50" customBuiltin="1"/>
    <cellStyle name="20% - Акцент6 2" xfId="55"/>
    <cellStyle name="20% - Акцент6 3" xfId="68"/>
    <cellStyle name="40% - Акцент1" xfId="19" builtinId="31" customBuiltin="1"/>
    <cellStyle name="40% - Акцент1 2" xfId="46"/>
    <cellStyle name="40% - Акцент1 3" xfId="59"/>
    <cellStyle name="40% - Акцент2" xfId="23" builtinId="35" customBuiltin="1"/>
    <cellStyle name="40% - Акцент2 2" xfId="48"/>
    <cellStyle name="40% - Акцент2 3" xfId="61"/>
    <cellStyle name="40% - Акцент3" xfId="27" builtinId="39" customBuiltin="1"/>
    <cellStyle name="40% - Акцент3 2" xfId="50"/>
    <cellStyle name="40% - Акцент3 3" xfId="63"/>
    <cellStyle name="40% - Акцент4" xfId="31" builtinId="43" customBuiltin="1"/>
    <cellStyle name="40% - Акцент4 2" xfId="52"/>
    <cellStyle name="40% - Акцент4 3" xfId="65"/>
    <cellStyle name="40% - Акцент5" xfId="35" builtinId="47" customBuiltin="1"/>
    <cellStyle name="40% - Акцент5 2" xfId="54"/>
    <cellStyle name="40% - Акцент5 3" xfId="67"/>
    <cellStyle name="40% - Акцент6" xfId="39" builtinId="51" customBuiltin="1"/>
    <cellStyle name="40% - Акцент6 2" xfId="56"/>
    <cellStyle name="40% - Акцент6 3" xfId="69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_Исполнение бюджета на 01.03.2013 для сайта" xfId="43"/>
    <cellStyle name="Плохой" xfId="7" builtinId="27" customBuiltin="1"/>
    <cellStyle name="Пояснение" xfId="15" builtinId="53" customBuiltin="1"/>
    <cellStyle name="Примечание 2" xfId="42"/>
    <cellStyle name="Примечание 3" xfId="44"/>
    <cellStyle name="Примечание 4" xfId="57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6"/>
  <sheetViews>
    <sheetView workbookViewId="0">
      <selection activeCell="A76" sqref="A76:XFD76"/>
    </sheetView>
  </sheetViews>
  <sheetFormatPr defaultRowHeight="12.75" x14ac:dyDescent="0.2"/>
  <cols>
    <col min="1" max="1" width="17.42578125" style="18" customWidth="1"/>
    <col min="2" max="2" width="41.42578125" style="60" customWidth="1"/>
    <col min="3" max="3" width="21.7109375" style="9" hidden="1" customWidth="1"/>
    <col min="4" max="5" width="9.140625" style="9" hidden="1" customWidth="1"/>
    <col min="6" max="6" width="25.42578125" style="9" hidden="1" customWidth="1"/>
    <col min="7" max="7" width="12.140625" style="9" hidden="1" customWidth="1"/>
    <col min="8" max="8" width="11.85546875" style="9" hidden="1" customWidth="1"/>
    <col min="9" max="9" width="25.42578125" style="9" hidden="1" customWidth="1"/>
    <col min="10" max="10" width="13.5703125" style="9" hidden="1" customWidth="1"/>
    <col min="11" max="11" width="11.85546875" style="9" hidden="1" customWidth="1"/>
    <col min="12" max="12" width="13.85546875" style="9" hidden="1" customWidth="1"/>
    <col min="13" max="14" width="14.5703125" style="9" hidden="1" customWidth="1"/>
    <col min="15" max="17" width="15.7109375" style="9" hidden="1" customWidth="1"/>
    <col min="18" max="18" width="12.85546875" style="9" customWidth="1"/>
    <col min="19" max="25" width="15.7109375" style="9" hidden="1" customWidth="1"/>
    <col min="26" max="26" width="11.85546875" style="9" customWidth="1"/>
    <col min="27" max="34" width="15.7109375" style="9" hidden="1" customWidth="1"/>
    <col min="35" max="35" width="8.5703125" style="9" customWidth="1"/>
    <col min="36" max="170" width="9.140625" style="9"/>
    <col min="171" max="171" width="21.7109375" style="9" customWidth="1"/>
    <col min="172" max="172" width="47.7109375" style="9" customWidth="1"/>
    <col min="173" max="187" width="0" style="9" hidden="1" customWidth="1"/>
    <col min="188" max="188" width="15.7109375" style="9" customWidth="1"/>
    <col min="189" max="195" width="0" style="9" hidden="1" customWidth="1"/>
    <col min="196" max="196" width="15.7109375" style="9" customWidth="1"/>
    <col min="197" max="204" width="0" style="9" hidden="1" customWidth="1"/>
    <col min="205" max="205" width="15.7109375" style="9" customWidth="1"/>
    <col min="206" max="426" width="9.140625" style="9"/>
    <col min="427" max="427" width="21.7109375" style="9" customWidth="1"/>
    <col min="428" max="428" width="47.7109375" style="9" customWidth="1"/>
    <col min="429" max="443" width="0" style="9" hidden="1" customWidth="1"/>
    <col min="444" max="444" width="15.7109375" style="9" customWidth="1"/>
    <col min="445" max="451" width="0" style="9" hidden="1" customWidth="1"/>
    <col min="452" max="452" width="15.7109375" style="9" customWidth="1"/>
    <col min="453" max="460" width="0" style="9" hidden="1" customWidth="1"/>
    <col min="461" max="461" width="15.7109375" style="9" customWidth="1"/>
    <col min="462" max="682" width="9.140625" style="9"/>
    <col min="683" max="683" width="21.7109375" style="9" customWidth="1"/>
    <col min="684" max="684" width="47.7109375" style="9" customWidth="1"/>
    <col min="685" max="699" width="0" style="9" hidden="1" customWidth="1"/>
    <col min="700" max="700" width="15.7109375" style="9" customWidth="1"/>
    <col min="701" max="707" width="0" style="9" hidden="1" customWidth="1"/>
    <col min="708" max="708" width="15.7109375" style="9" customWidth="1"/>
    <col min="709" max="716" width="0" style="9" hidden="1" customWidth="1"/>
    <col min="717" max="717" width="15.7109375" style="9" customWidth="1"/>
    <col min="718" max="938" width="9.140625" style="9"/>
    <col min="939" max="939" width="21.7109375" style="9" customWidth="1"/>
    <col min="940" max="940" width="47.7109375" style="9" customWidth="1"/>
    <col min="941" max="955" width="0" style="9" hidden="1" customWidth="1"/>
    <col min="956" max="956" width="15.7109375" style="9" customWidth="1"/>
    <col min="957" max="963" width="0" style="9" hidden="1" customWidth="1"/>
    <col min="964" max="964" width="15.7109375" style="9" customWidth="1"/>
    <col min="965" max="972" width="0" style="9" hidden="1" customWidth="1"/>
    <col min="973" max="973" width="15.7109375" style="9" customWidth="1"/>
    <col min="974" max="1194" width="9.140625" style="9"/>
    <col min="1195" max="1195" width="21.7109375" style="9" customWidth="1"/>
    <col min="1196" max="1196" width="47.7109375" style="9" customWidth="1"/>
    <col min="1197" max="1211" width="0" style="9" hidden="1" customWidth="1"/>
    <col min="1212" max="1212" width="15.7109375" style="9" customWidth="1"/>
    <col min="1213" max="1219" width="0" style="9" hidden="1" customWidth="1"/>
    <col min="1220" max="1220" width="15.7109375" style="9" customWidth="1"/>
    <col min="1221" max="1228" width="0" style="9" hidden="1" customWidth="1"/>
    <col min="1229" max="1229" width="15.7109375" style="9" customWidth="1"/>
    <col min="1230" max="1450" width="9.140625" style="9"/>
    <col min="1451" max="1451" width="21.7109375" style="9" customWidth="1"/>
    <col min="1452" max="1452" width="47.7109375" style="9" customWidth="1"/>
    <col min="1453" max="1467" width="0" style="9" hidden="1" customWidth="1"/>
    <col min="1468" max="1468" width="15.7109375" style="9" customWidth="1"/>
    <col min="1469" max="1475" width="0" style="9" hidden="1" customWidth="1"/>
    <col min="1476" max="1476" width="15.7109375" style="9" customWidth="1"/>
    <col min="1477" max="1484" width="0" style="9" hidden="1" customWidth="1"/>
    <col min="1485" max="1485" width="15.7109375" style="9" customWidth="1"/>
    <col min="1486" max="1706" width="9.140625" style="9"/>
    <col min="1707" max="1707" width="21.7109375" style="9" customWidth="1"/>
    <col min="1708" max="1708" width="47.7109375" style="9" customWidth="1"/>
    <col min="1709" max="1723" width="0" style="9" hidden="1" customWidth="1"/>
    <col min="1724" max="1724" width="15.7109375" style="9" customWidth="1"/>
    <col min="1725" max="1731" width="0" style="9" hidden="1" customWidth="1"/>
    <col min="1732" max="1732" width="15.7109375" style="9" customWidth="1"/>
    <col min="1733" max="1740" width="0" style="9" hidden="1" customWidth="1"/>
    <col min="1741" max="1741" width="15.7109375" style="9" customWidth="1"/>
    <col min="1742" max="1962" width="9.140625" style="9"/>
    <col min="1963" max="1963" width="21.7109375" style="9" customWidth="1"/>
    <col min="1964" max="1964" width="47.7109375" style="9" customWidth="1"/>
    <col min="1965" max="1979" width="0" style="9" hidden="1" customWidth="1"/>
    <col min="1980" max="1980" width="15.7109375" style="9" customWidth="1"/>
    <col min="1981" max="1987" width="0" style="9" hidden="1" customWidth="1"/>
    <col min="1988" max="1988" width="15.7109375" style="9" customWidth="1"/>
    <col min="1989" max="1996" width="0" style="9" hidden="1" customWidth="1"/>
    <col min="1997" max="1997" width="15.7109375" style="9" customWidth="1"/>
    <col min="1998" max="2218" width="9.140625" style="9"/>
    <col min="2219" max="2219" width="21.7109375" style="9" customWidth="1"/>
    <col min="2220" max="2220" width="47.7109375" style="9" customWidth="1"/>
    <col min="2221" max="2235" width="0" style="9" hidden="1" customWidth="1"/>
    <col min="2236" max="2236" width="15.7109375" style="9" customWidth="1"/>
    <col min="2237" max="2243" width="0" style="9" hidden="1" customWidth="1"/>
    <col min="2244" max="2244" width="15.7109375" style="9" customWidth="1"/>
    <col min="2245" max="2252" width="0" style="9" hidden="1" customWidth="1"/>
    <col min="2253" max="2253" width="15.7109375" style="9" customWidth="1"/>
    <col min="2254" max="2474" width="9.140625" style="9"/>
    <col min="2475" max="2475" width="21.7109375" style="9" customWidth="1"/>
    <col min="2476" max="2476" width="47.7109375" style="9" customWidth="1"/>
    <col min="2477" max="2491" width="0" style="9" hidden="1" customWidth="1"/>
    <col min="2492" max="2492" width="15.7109375" style="9" customWidth="1"/>
    <col min="2493" max="2499" width="0" style="9" hidden="1" customWidth="1"/>
    <col min="2500" max="2500" width="15.7109375" style="9" customWidth="1"/>
    <col min="2501" max="2508" width="0" style="9" hidden="1" customWidth="1"/>
    <col min="2509" max="2509" width="15.7109375" style="9" customWidth="1"/>
    <col min="2510" max="2730" width="9.140625" style="9"/>
    <col min="2731" max="2731" width="21.7109375" style="9" customWidth="1"/>
    <col min="2732" max="2732" width="47.7109375" style="9" customWidth="1"/>
    <col min="2733" max="2747" width="0" style="9" hidden="1" customWidth="1"/>
    <col min="2748" max="2748" width="15.7109375" style="9" customWidth="1"/>
    <col min="2749" max="2755" width="0" style="9" hidden="1" customWidth="1"/>
    <col min="2756" max="2756" width="15.7109375" style="9" customWidth="1"/>
    <col min="2757" max="2764" width="0" style="9" hidden="1" customWidth="1"/>
    <col min="2765" max="2765" width="15.7109375" style="9" customWidth="1"/>
    <col min="2766" max="2986" width="9.140625" style="9"/>
    <col min="2987" max="2987" width="21.7109375" style="9" customWidth="1"/>
    <col min="2988" max="2988" width="47.7109375" style="9" customWidth="1"/>
    <col min="2989" max="3003" width="0" style="9" hidden="1" customWidth="1"/>
    <col min="3004" max="3004" width="15.7109375" style="9" customWidth="1"/>
    <col min="3005" max="3011" width="0" style="9" hidden="1" customWidth="1"/>
    <col min="3012" max="3012" width="15.7109375" style="9" customWidth="1"/>
    <col min="3013" max="3020" width="0" style="9" hidden="1" customWidth="1"/>
    <col min="3021" max="3021" width="15.7109375" style="9" customWidth="1"/>
    <col min="3022" max="3242" width="9.140625" style="9"/>
    <col min="3243" max="3243" width="21.7109375" style="9" customWidth="1"/>
    <col min="3244" max="3244" width="47.7109375" style="9" customWidth="1"/>
    <col min="3245" max="3259" width="0" style="9" hidden="1" customWidth="1"/>
    <col min="3260" max="3260" width="15.7109375" style="9" customWidth="1"/>
    <col min="3261" max="3267" width="0" style="9" hidden="1" customWidth="1"/>
    <col min="3268" max="3268" width="15.7109375" style="9" customWidth="1"/>
    <col min="3269" max="3276" width="0" style="9" hidden="1" customWidth="1"/>
    <col min="3277" max="3277" width="15.7109375" style="9" customWidth="1"/>
    <col min="3278" max="3498" width="9.140625" style="9"/>
    <col min="3499" max="3499" width="21.7109375" style="9" customWidth="1"/>
    <col min="3500" max="3500" width="47.7109375" style="9" customWidth="1"/>
    <col min="3501" max="3515" width="0" style="9" hidden="1" customWidth="1"/>
    <col min="3516" max="3516" width="15.7109375" style="9" customWidth="1"/>
    <col min="3517" max="3523" width="0" style="9" hidden="1" customWidth="1"/>
    <col min="3524" max="3524" width="15.7109375" style="9" customWidth="1"/>
    <col min="3525" max="3532" width="0" style="9" hidden="1" customWidth="1"/>
    <col min="3533" max="3533" width="15.7109375" style="9" customWidth="1"/>
    <col min="3534" max="3754" width="9.140625" style="9"/>
    <col min="3755" max="3755" width="21.7109375" style="9" customWidth="1"/>
    <col min="3756" max="3756" width="47.7109375" style="9" customWidth="1"/>
    <col min="3757" max="3771" width="0" style="9" hidden="1" customWidth="1"/>
    <col min="3772" max="3772" width="15.7109375" style="9" customWidth="1"/>
    <col min="3773" max="3779" width="0" style="9" hidden="1" customWidth="1"/>
    <col min="3780" max="3780" width="15.7109375" style="9" customWidth="1"/>
    <col min="3781" max="3788" width="0" style="9" hidden="1" customWidth="1"/>
    <col min="3789" max="3789" width="15.7109375" style="9" customWidth="1"/>
    <col min="3790" max="4010" width="9.140625" style="9"/>
    <col min="4011" max="4011" width="21.7109375" style="9" customWidth="1"/>
    <col min="4012" max="4012" width="47.7109375" style="9" customWidth="1"/>
    <col min="4013" max="4027" width="0" style="9" hidden="1" customWidth="1"/>
    <col min="4028" max="4028" width="15.7109375" style="9" customWidth="1"/>
    <col min="4029" max="4035" width="0" style="9" hidden="1" customWidth="1"/>
    <col min="4036" max="4036" width="15.7109375" style="9" customWidth="1"/>
    <col min="4037" max="4044" width="0" style="9" hidden="1" customWidth="1"/>
    <col min="4045" max="4045" width="15.7109375" style="9" customWidth="1"/>
    <col min="4046" max="4266" width="9.140625" style="9"/>
    <col min="4267" max="4267" width="21.7109375" style="9" customWidth="1"/>
    <col min="4268" max="4268" width="47.7109375" style="9" customWidth="1"/>
    <col min="4269" max="4283" width="0" style="9" hidden="1" customWidth="1"/>
    <col min="4284" max="4284" width="15.7109375" style="9" customWidth="1"/>
    <col min="4285" max="4291" width="0" style="9" hidden="1" customWidth="1"/>
    <col min="4292" max="4292" width="15.7109375" style="9" customWidth="1"/>
    <col min="4293" max="4300" width="0" style="9" hidden="1" customWidth="1"/>
    <col min="4301" max="4301" width="15.7109375" style="9" customWidth="1"/>
    <col min="4302" max="4522" width="9.140625" style="9"/>
    <col min="4523" max="4523" width="21.7109375" style="9" customWidth="1"/>
    <col min="4524" max="4524" width="47.7109375" style="9" customWidth="1"/>
    <col min="4525" max="4539" width="0" style="9" hidden="1" customWidth="1"/>
    <col min="4540" max="4540" width="15.7109375" style="9" customWidth="1"/>
    <col min="4541" max="4547" width="0" style="9" hidden="1" customWidth="1"/>
    <col min="4548" max="4548" width="15.7109375" style="9" customWidth="1"/>
    <col min="4549" max="4556" width="0" style="9" hidden="1" customWidth="1"/>
    <col min="4557" max="4557" width="15.7109375" style="9" customWidth="1"/>
    <col min="4558" max="4778" width="9.140625" style="9"/>
    <col min="4779" max="4779" width="21.7109375" style="9" customWidth="1"/>
    <col min="4780" max="4780" width="47.7109375" style="9" customWidth="1"/>
    <col min="4781" max="4795" width="0" style="9" hidden="1" customWidth="1"/>
    <col min="4796" max="4796" width="15.7109375" style="9" customWidth="1"/>
    <col min="4797" max="4803" width="0" style="9" hidden="1" customWidth="1"/>
    <col min="4804" max="4804" width="15.7109375" style="9" customWidth="1"/>
    <col min="4805" max="4812" width="0" style="9" hidden="1" customWidth="1"/>
    <col min="4813" max="4813" width="15.7109375" style="9" customWidth="1"/>
    <col min="4814" max="5034" width="9.140625" style="9"/>
    <col min="5035" max="5035" width="21.7109375" style="9" customWidth="1"/>
    <col min="5036" max="5036" width="47.7109375" style="9" customWidth="1"/>
    <col min="5037" max="5051" width="0" style="9" hidden="1" customWidth="1"/>
    <col min="5052" max="5052" width="15.7109375" style="9" customWidth="1"/>
    <col min="5053" max="5059" width="0" style="9" hidden="1" customWidth="1"/>
    <col min="5060" max="5060" width="15.7109375" style="9" customWidth="1"/>
    <col min="5061" max="5068" width="0" style="9" hidden="1" customWidth="1"/>
    <col min="5069" max="5069" width="15.7109375" style="9" customWidth="1"/>
    <col min="5070" max="5290" width="9.140625" style="9"/>
    <col min="5291" max="5291" width="21.7109375" style="9" customWidth="1"/>
    <col min="5292" max="5292" width="47.7109375" style="9" customWidth="1"/>
    <col min="5293" max="5307" width="0" style="9" hidden="1" customWidth="1"/>
    <col min="5308" max="5308" width="15.7109375" style="9" customWidth="1"/>
    <col min="5309" max="5315" width="0" style="9" hidden="1" customWidth="1"/>
    <col min="5316" max="5316" width="15.7109375" style="9" customWidth="1"/>
    <col min="5317" max="5324" width="0" style="9" hidden="1" customWidth="1"/>
    <col min="5325" max="5325" width="15.7109375" style="9" customWidth="1"/>
    <col min="5326" max="5546" width="9.140625" style="9"/>
    <col min="5547" max="5547" width="21.7109375" style="9" customWidth="1"/>
    <col min="5548" max="5548" width="47.7109375" style="9" customWidth="1"/>
    <col min="5549" max="5563" width="0" style="9" hidden="1" customWidth="1"/>
    <col min="5564" max="5564" width="15.7109375" style="9" customWidth="1"/>
    <col min="5565" max="5571" width="0" style="9" hidden="1" customWidth="1"/>
    <col min="5572" max="5572" width="15.7109375" style="9" customWidth="1"/>
    <col min="5573" max="5580" width="0" style="9" hidden="1" customWidth="1"/>
    <col min="5581" max="5581" width="15.7109375" style="9" customWidth="1"/>
    <col min="5582" max="5802" width="9.140625" style="9"/>
    <col min="5803" max="5803" width="21.7109375" style="9" customWidth="1"/>
    <col min="5804" max="5804" width="47.7109375" style="9" customWidth="1"/>
    <col min="5805" max="5819" width="0" style="9" hidden="1" customWidth="1"/>
    <col min="5820" max="5820" width="15.7109375" style="9" customWidth="1"/>
    <col min="5821" max="5827" width="0" style="9" hidden="1" customWidth="1"/>
    <col min="5828" max="5828" width="15.7109375" style="9" customWidth="1"/>
    <col min="5829" max="5836" width="0" style="9" hidden="1" customWidth="1"/>
    <col min="5837" max="5837" width="15.7109375" style="9" customWidth="1"/>
    <col min="5838" max="6058" width="9.140625" style="9"/>
    <col min="6059" max="6059" width="21.7109375" style="9" customWidth="1"/>
    <col min="6060" max="6060" width="47.7109375" style="9" customWidth="1"/>
    <col min="6061" max="6075" width="0" style="9" hidden="1" customWidth="1"/>
    <col min="6076" max="6076" width="15.7109375" style="9" customWidth="1"/>
    <col min="6077" max="6083" width="0" style="9" hidden="1" customWidth="1"/>
    <col min="6084" max="6084" width="15.7109375" style="9" customWidth="1"/>
    <col min="6085" max="6092" width="0" style="9" hidden="1" customWidth="1"/>
    <col min="6093" max="6093" width="15.7109375" style="9" customWidth="1"/>
    <col min="6094" max="6314" width="9.140625" style="9"/>
    <col min="6315" max="6315" width="21.7109375" style="9" customWidth="1"/>
    <col min="6316" max="6316" width="47.7109375" style="9" customWidth="1"/>
    <col min="6317" max="6331" width="0" style="9" hidden="1" customWidth="1"/>
    <col min="6332" max="6332" width="15.7109375" style="9" customWidth="1"/>
    <col min="6333" max="6339" width="0" style="9" hidden="1" customWidth="1"/>
    <col min="6340" max="6340" width="15.7109375" style="9" customWidth="1"/>
    <col min="6341" max="6348" width="0" style="9" hidden="1" customWidth="1"/>
    <col min="6349" max="6349" width="15.7109375" style="9" customWidth="1"/>
    <col min="6350" max="6570" width="9.140625" style="9"/>
    <col min="6571" max="6571" width="21.7109375" style="9" customWidth="1"/>
    <col min="6572" max="6572" width="47.7109375" style="9" customWidth="1"/>
    <col min="6573" max="6587" width="0" style="9" hidden="1" customWidth="1"/>
    <col min="6588" max="6588" width="15.7109375" style="9" customWidth="1"/>
    <col min="6589" max="6595" width="0" style="9" hidden="1" customWidth="1"/>
    <col min="6596" max="6596" width="15.7109375" style="9" customWidth="1"/>
    <col min="6597" max="6604" width="0" style="9" hidden="1" customWidth="1"/>
    <col min="6605" max="6605" width="15.7109375" style="9" customWidth="1"/>
    <col min="6606" max="6826" width="9.140625" style="9"/>
    <col min="6827" max="6827" width="21.7109375" style="9" customWidth="1"/>
    <col min="6828" max="6828" width="47.7109375" style="9" customWidth="1"/>
    <col min="6829" max="6843" width="0" style="9" hidden="1" customWidth="1"/>
    <col min="6844" max="6844" width="15.7109375" style="9" customWidth="1"/>
    <col min="6845" max="6851" width="0" style="9" hidden="1" customWidth="1"/>
    <col min="6852" max="6852" width="15.7109375" style="9" customWidth="1"/>
    <col min="6853" max="6860" width="0" style="9" hidden="1" customWidth="1"/>
    <col min="6861" max="6861" width="15.7109375" style="9" customWidth="1"/>
    <col min="6862" max="7082" width="9.140625" style="9"/>
    <col min="7083" max="7083" width="21.7109375" style="9" customWidth="1"/>
    <col min="7084" max="7084" width="47.7109375" style="9" customWidth="1"/>
    <col min="7085" max="7099" width="0" style="9" hidden="1" customWidth="1"/>
    <col min="7100" max="7100" width="15.7109375" style="9" customWidth="1"/>
    <col min="7101" max="7107" width="0" style="9" hidden="1" customWidth="1"/>
    <col min="7108" max="7108" width="15.7109375" style="9" customWidth="1"/>
    <col min="7109" max="7116" width="0" style="9" hidden="1" customWidth="1"/>
    <col min="7117" max="7117" width="15.7109375" style="9" customWidth="1"/>
    <col min="7118" max="7338" width="9.140625" style="9"/>
    <col min="7339" max="7339" width="21.7109375" style="9" customWidth="1"/>
    <col min="7340" max="7340" width="47.7109375" style="9" customWidth="1"/>
    <col min="7341" max="7355" width="0" style="9" hidden="1" customWidth="1"/>
    <col min="7356" max="7356" width="15.7109375" style="9" customWidth="1"/>
    <col min="7357" max="7363" width="0" style="9" hidden="1" customWidth="1"/>
    <col min="7364" max="7364" width="15.7109375" style="9" customWidth="1"/>
    <col min="7365" max="7372" width="0" style="9" hidden="1" customWidth="1"/>
    <col min="7373" max="7373" width="15.7109375" style="9" customWidth="1"/>
    <col min="7374" max="7594" width="9.140625" style="9"/>
    <col min="7595" max="7595" width="21.7109375" style="9" customWidth="1"/>
    <col min="7596" max="7596" width="47.7109375" style="9" customWidth="1"/>
    <col min="7597" max="7611" width="0" style="9" hidden="1" customWidth="1"/>
    <col min="7612" max="7612" width="15.7109375" style="9" customWidth="1"/>
    <col min="7613" max="7619" width="0" style="9" hidden="1" customWidth="1"/>
    <col min="7620" max="7620" width="15.7109375" style="9" customWidth="1"/>
    <col min="7621" max="7628" width="0" style="9" hidden="1" customWidth="1"/>
    <col min="7629" max="7629" width="15.7109375" style="9" customWidth="1"/>
    <col min="7630" max="7850" width="9.140625" style="9"/>
    <col min="7851" max="7851" width="21.7109375" style="9" customWidth="1"/>
    <col min="7852" max="7852" width="47.7109375" style="9" customWidth="1"/>
    <col min="7853" max="7867" width="0" style="9" hidden="1" customWidth="1"/>
    <col min="7868" max="7868" width="15.7109375" style="9" customWidth="1"/>
    <col min="7869" max="7875" width="0" style="9" hidden="1" customWidth="1"/>
    <col min="7876" max="7876" width="15.7109375" style="9" customWidth="1"/>
    <col min="7877" max="7884" width="0" style="9" hidden="1" customWidth="1"/>
    <col min="7885" max="7885" width="15.7109375" style="9" customWidth="1"/>
    <col min="7886" max="8106" width="9.140625" style="9"/>
    <col min="8107" max="8107" width="21.7109375" style="9" customWidth="1"/>
    <col min="8108" max="8108" width="47.7109375" style="9" customWidth="1"/>
    <col min="8109" max="8123" width="0" style="9" hidden="1" customWidth="1"/>
    <col min="8124" max="8124" width="15.7109375" style="9" customWidth="1"/>
    <col min="8125" max="8131" width="0" style="9" hidden="1" customWidth="1"/>
    <col min="8132" max="8132" width="15.7109375" style="9" customWidth="1"/>
    <col min="8133" max="8140" width="0" style="9" hidden="1" customWidth="1"/>
    <col min="8141" max="8141" width="15.7109375" style="9" customWidth="1"/>
    <col min="8142" max="8362" width="9.140625" style="9"/>
    <col min="8363" max="8363" width="21.7109375" style="9" customWidth="1"/>
    <col min="8364" max="8364" width="47.7109375" style="9" customWidth="1"/>
    <col min="8365" max="8379" width="0" style="9" hidden="1" customWidth="1"/>
    <col min="8380" max="8380" width="15.7109375" style="9" customWidth="1"/>
    <col min="8381" max="8387" width="0" style="9" hidden="1" customWidth="1"/>
    <col min="8388" max="8388" width="15.7109375" style="9" customWidth="1"/>
    <col min="8389" max="8396" width="0" style="9" hidden="1" customWidth="1"/>
    <col min="8397" max="8397" width="15.7109375" style="9" customWidth="1"/>
    <col min="8398" max="8618" width="9.140625" style="9"/>
    <col min="8619" max="8619" width="21.7109375" style="9" customWidth="1"/>
    <col min="8620" max="8620" width="47.7109375" style="9" customWidth="1"/>
    <col min="8621" max="8635" width="0" style="9" hidden="1" customWidth="1"/>
    <col min="8636" max="8636" width="15.7109375" style="9" customWidth="1"/>
    <col min="8637" max="8643" width="0" style="9" hidden="1" customWidth="1"/>
    <col min="8644" max="8644" width="15.7109375" style="9" customWidth="1"/>
    <col min="8645" max="8652" width="0" style="9" hidden="1" customWidth="1"/>
    <col min="8653" max="8653" width="15.7109375" style="9" customWidth="1"/>
    <col min="8654" max="8874" width="9.140625" style="9"/>
    <col min="8875" max="8875" width="21.7109375" style="9" customWidth="1"/>
    <col min="8876" max="8876" width="47.7109375" style="9" customWidth="1"/>
    <col min="8877" max="8891" width="0" style="9" hidden="1" customWidth="1"/>
    <col min="8892" max="8892" width="15.7109375" style="9" customWidth="1"/>
    <col min="8893" max="8899" width="0" style="9" hidden="1" customWidth="1"/>
    <col min="8900" max="8900" width="15.7109375" style="9" customWidth="1"/>
    <col min="8901" max="8908" width="0" style="9" hidden="1" customWidth="1"/>
    <col min="8909" max="8909" width="15.7109375" style="9" customWidth="1"/>
    <col min="8910" max="9130" width="9.140625" style="9"/>
    <col min="9131" max="9131" width="21.7109375" style="9" customWidth="1"/>
    <col min="9132" max="9132" width="47.7109375" style="9" customWidth="1"/>
    <col min="9133" max="9147" width="0" style="9" hidden="1" customWidth="1"/>
    <col min="9148" max="9148" width="15.7109375" style="9" customWidth="1"/>
    <col min="9149" max="9155" width="0" style="9" hidden="1" customWidth="1"/>
    <col min="9156" max="9156" width="15.7109375" style="9" customWidth="1"/>
    <col min="9157" max="9164" width="0" style="9" hidden="1" customWidth="1"/>
    <col min="9165" max="9165" width="15.7109375" style="9" customWidth="1"/>
    <col min="9166" max="9386" width="9.140625" style="9"/>
    <col min="9387" max="9387" width="21.7109375" style="9" customWidth="1"/>
    <col min="9388" max="9388" width="47.7109375" style="9" customWidth="1"/>
    <col min="9389" max="9403" width="0" style="9" hidden="1" customWidth="1"/>
    <col min="9404" max="9404" width="15.7109375" style="9" customWidth="1"/>
    <col min="9405" max="9411" width="0" style="9" hidden="1" customWidth="1"/>
    <col min="9412" max="9412" width="15.7109375" style="9" customWidth="1"/>
    <col min="9413" max="9420" width="0" style="9" hidden="1" customWidth="1"/>
    <col min="9421" max="9421" width="15.7109375" style="9" customWidth="1"/>
    <col min="9422" max="9642" width="9.140625" style="9"/>
    <col min="9643" max="9643" width="21.7109375" style="9" customWidth="1"/>
    <col min="9644" max="9644" width="47.7109375" style="9" customWidth="1"/>
    <col min="9645" max="9659" width="0" style="9" hidden="1" customWidth="1"/>
    <col min="9660" max="9660" width="15.7109375" style="9" customWidth="1"/>
    <col min="9661" max="9667" width="0" style="9" hidden="1" customWidth="1"/>
    <col min="9668" max="9668" width="15.7109375" style="9" customWidth="1"/>
    <col min="9669" max="9676" width="0" style="9" hidden="1" customWidth="1"/>
    <col min="9677" max="9677" width="15.7109375" style="9" customWidth="1"/>
    <col min="9678" max="9898" width="9.140625" style="9"/>
    <col min="9899" max="9899" width="21.7109375" style="9" customWidth="1"/>
    <col min="9900" max="9900" width="47.7109375" style="9" customWidth="1"/>
    <col min="9901" max="9915" width="0" style="9" hidden="1" customWidth="1"/>
    <col min="9916" max="9916" width="15.7109375" style="9" customWidth="1"/>
    <col min="9917" max="9923" width="0" style="9" hidden="1" customWidth="1"/>
    <col min="9924" max="9924" width="15.7109375" style="9" customWidth="1"/>
    <col min="9925" max="9932" width="0" style="9" hidden="1" customWidth="1"/>
    <col min="9933" max="9933" width="15.7109375" style="9" customWidth="1"/>
    <col min="9934" max="10154" width="9.140625" style="9"/>
    <col min="10155" max="10155" width="21.7109375" style="9" customWidth="1"/>
    <col min="10156" max="10156" width="47.7109375" style="9" customWidth="1"/>
    <col min="10157" max="10171" width="0" style="9" hidden="1" customWidth="1"/>
    <col min="10172" max="10172" width="15.7109375" style="9" customWidth="1"/>
    <col min="10173" max="10179" width="0" style="9" hidden="1" customWidth="1"/>
    <col min="10180" max="10180" width="15.7109375" style="9" customWidth="1"/>
    <col min="10181" max="10188" width="0" style="9" hidden="1" customWidth="1"/>
    <col min="10189" max="10189" width="15.7109375" style="9" customWidth="1"/>
    <col min="10190" max="10410" width="9.140625" style="9"/>
    <col min="10411" max="10411" width="21.7109375" style="9" customWidth="1"/>
    <col min="10412" max="10412" width="47.7109375" style="9" customWidth="1"/>
    <col min="10413" max="10427" width="0" style="9" hidden="1" customWidth="1"/>
    <col min="10428" max="10428" width="15.7109375" style="9" customWidth="1"/>
    <col min="10429" max="10435" width="0" style="9" hidden="1" customWidth="1"/>
    <col min="10436" max="10436" width="15.7109375" style="9" customWidth="1"/>
    <col min="10437" max="10444" width="0" style="9" hidden="1" customWidth="1"/>
    <col min="10445" max="10445" width="15.7109375" style="9" customWidth="1"/>
    <col min="10446" max="10666" width="9.140625" style="9"/>
    <col min="10667" max="10667" width="21.7109375" style="9" customWidth="1"/>
    <col min="10668" max="10668" width="47.7109375" style="9" customWidth="1"/>
    <col min="10669" max="10683" width="0" style="9" hidden="1" customWidth="1"/>
    <col min="10684" max="10684" width="15.7109375" style="9" customWidth="1"/>
    <col min="10685" max="10691" width="0" style="9" hidden="1" customWidth="1"/>
    <col min="10692" max="10692" width="15.7109375" style="9" customWidth="1"/>
    <col min="10693" max="10700" width="0" style="9" hidden="1" customWidth="1"/>
    <col min="10701" max="10701" width="15.7109375" style="9" customWidth="1"/>
    <col min="10702" max="10922" width="9.140625" style="9"/>
    <col min="10923" max="10923" width="21.7109375" style="9" customWidth="1"/>
    <col min="10924" max="10924" width="47.7109375" style="9" customWidth="1"/>
    <col min="10925" max="10939" width="0" style="9" hidden="1" customWidth="1"/>
    <col min="10940" max="10940" width="15.7109375" style="9" customWidth="1"/>
    <col min="10941" max="10947" width="0" style="9" hidden="1" customWidth="1"/>
    <col min="10948" max="10948" width="15.7109375" style="9" customWidth="1"/>
    <col min="10949" max="10956" width="0" style="9" hidden="1" customWidth="1"/>
    <col min="10957" max="10957" width="15.7109375" style="9" customWidth="1"/>
    <col min="10958" max="11178" width="9.140625" style="9"/>
    <col min="11179" max="11179" width="21.7109375" style="9" customWidth="1"/>
    <col min="11180" max="11180" width="47.7109375" style="9" customWidth="1"/>
    <col min="11181" max="11195" width="0" style="9" hidden="1" customWidth="1"/>
    <col min="11196" max="11196" width="15.7109375" style="9" customWidth="1"/>
    <col min="11197" max="11203" width="0" style="9" hidden="1" customWidth="1"/>
    <col min="11204" max="11204" width="15.7109375" style="9" customWidth="1"/>
    <col min="11205" max="11212" width="0" style="9" hidden="1" customWidth="1"/>
    <col min="11213" max="11213" width="15.7109375" style="9" customWidth="1"/>
    <col min="11214" max="11434" width="9.140625" style="9"/>
    <col min="11435" max="11435" width="21.7109375" style="9" customWidth="1"/>
    <col min="11436" max="11436" width="47.7109375" style="9" customWidth="1"/>
    <col min="11437" max="11451" width="0" style="9" hidden="1" customWidth="1"/>
    <col min="11452" max="11452" width="15.7109375" style="9" customWidth="1"/>
    <col min="11453" max="11459" width="0" style="9" hidden="1" customWidth="1"/>
    <col min="11460" max="11460" width="15.7109375" style="9" customWidth="1"/>
    <col min="11461" max="11468" width="0" style="9" hidden="1" customWidth="1"/>
    <col min="11469" max="11469" width="15.7109375" style="9" customWidth="1"/>
    <col min="11470" max="11690" width="9.140625" style="9"/>
    <col min="11691" max="11691" width="21.7109375" style="9" customWidth="1"/>
    <col min="11692" max="11692" width="47.7109375" style="9" customWidth="1"/>
    <col min="11693" max="11707" width="0" style="9" hidden="1" customWidth="1"/>
    <col min="11708" max="11708" width="15.7109375" style="9" customWidth="1"/>
    <col min="11709" max="11715" width="0" style="9" hidden="1" customWidth="1"/>
    <col min="11716" max="11716" width="15.7109375" style="9" customWidth="1"/>
    <col min="11717" max="11724" width="0" style="9" hidden="1" customWidth="1"/>
    <col min="11725" max="11725" width="15.7109375" style="9" customWidth="1"/>
    <col min="11726" max="11946" width="9.140625" style="9"/>
    <col min="11947" max="11947" width="21.7109375" style="9" customWidth="1"/>
    <col min="11948" max="11948" width="47.7109375" style="9" customWidth="1"/>
    <col min="11949" max="11963" width="0" style="9" hidden="1" customWidth="1"/>
    <col min="11964" max="11964" width="15.7109375" style="9" customWidth="1"/>
    <col min="11965" max="11971" width="0" style="9" hidden="1" customWidth="1"/>
    <col min="11972" max="11972" width="15.7109375" style="9" customWidth="1"/>
    <col min="11973" max="11980" width="0" style="9" hidden="1" customWidth="1"/>
    <col min="11981" max="11981" width="15.7109375" style="9" customWidth="1"/>
    <col min="11982" max="12202" width="9.140625" style="9"/>
    <col min="12203" max="12203" width="21.7109375" style="9" customWidth="1"/>
    <col min="12204" max="12204" width="47.7109375" style="9" customWidth="1"/>
    <col min="12205" max="12219" width="0" style="9" hidden="1" customWidth="1"/>
    <col min="12220" max="12220" width="15.7109375" style="9" customWidth="1"/>
    <col min="12221" max="12227" width="0" style="9" hidden="1" customWidth="1"/>
    <col min="12228" max="12228" width="15.7109375" style="9" customWidth="1"/>
    <col min="12229" max="12236" width="0" style="9" hidden="1" customWidth="1"/>
    <col min="12237" max="12237" width="15.7109375" style="9" customWidth="1"/>
    <col min="12238" max="12458" width="9.140625" style="9"/>
    <col min="12459" max="12459" width="21.7109375" style="9" customWidth="1"/>
    <col min="12460" max="12460" width="47.7109375" style="9" customWidth="1"/>
    <col min="12461" max="12475" width="0" style="9" hidden="1" customWidth="1"/>
    <col min="12476" max="12476" width="15.7109375" style="9" customWidth="1"/>
    <col min="12477" max="12483" width="0" style="9" hidden="1" customWidth="1"/>
    <col min="12484" max="12484" width="15.7109375" style="9" customWidth="1"/>
    <col min="12485" max="12492" width="0" style="9" hidden="1" customWidth="1"/>
    <col min="12493" max="12493" width="15.7109375" style="9" customWidth="1"/>
    <col min="12494" max="12714" width="9.140625" style="9"/>
    <col min="12715" max="12715" width="21.7109375" style="9" customWidth="1"/>
    <col min="12716" max="12716" width="47.7109375" style="9" customWidth="1"/>
    <col min="12717" max="12731" width="0" style="9" hidden="1" customWidth="1"/>
    <col min="12732" max="12732" width="15.7109375" style="9" customWidth="1"/>
    <col min="12733" max="12739" width="0" style="9" hidden="1" customWidth="1"/>
    <col min="12740" max="12740" width="15.7109375" style="9" customWidth="1"/>
    <col min="12741" max="12748" width="0" style="9" hidden="1" customWidth="1"/>
    <col min="12749" max="12749" width="15.7109375" style="9" customWidth="1"/>
    <col min="12750" max="12970" width="9.140625" style="9"/>
    <col min="12971" max="12971" width="21.7109375" style="9" customWidth="1"/>
    <col min="12972" max="12972" width="47.7109375" style="9" customWidth="1"/>
    <col min="12973" max="12987" width="0" style="9" hidden="1" customWidth="1"/>
    <col min="12988" max="12988" width="15.7109375" style="9" customWidth="1"/>
    <col min="12989" max="12995" width="0" style="9" hidden="1" customWidth="1"/>
    <col min="12996" max="12996" width="15.7109375" style="9" customWidth="1"/>
    <col min="12997" max="13004" width="0" style="9" hidden="1" customWidth="1"/>
    <col min="13005" max="13005" width="15.7109375" style="9" customWidth="1"/>
    <col min="13006" max="13226" width="9.140625" style="9"/>
    <col min="13227" max="13227" width="21.7109375" style="9" customWidth="1"/>
    <col min="13228" max="13228" width="47.7109375" style="9" customWidth="1"/>
    <col min="13229" max="13243" width="0" style="9" hidden="1" customWidth="1"/>
    <col min="13244" max="13244" width="15.7109375" style="9" customWidth="1"/>
    <col min="13245" max="13251" width="0" style="9" hidden="1" customWidth="1"/>
    <col min="13252" max="13252" width="15.7109375" style="9" customWidth="1"/>
    <col min="13253" max="13260" width="0" style="9" hidden="1" customWidth="1"/>
    <col min="13261" max="13261" width="15.7109375" style="9" customWidth="1"/>
    <col min="13262" max="13482" width="9.140625" style="9"/>
    <col min="13483" max="13483" width="21.7109375" style="9" customWidth="1"/>
    <col min="13484" max="13484" width="47.7109375" style="9" customWidth="1"/>
    <col min="13485" max="13499" width="0" style="9" hidden="1" customWidth="1"/>
    <col min="13500" max="13500" width="15.7109375" style="9" customWidth="1"/>
    <col min="13501" max="13507" width="0" style="9" hidden="1" customWidth="1"/>
    <col min="13508" max="13508" width="15.7109375" style="9" customWidth="1"/>
    <col min="13509" max="13516" width="0" style="9" hidden="1" customWidth="1"/>
    <col min="13517" max="13517" width="15.7109375" style="9" customWidth="1"/>
    <col min="13518" max="13738" width="9.140625" style="9"/>
    <col min="13739" max="13739" width="21.7109375" style="9" customWidth="1"/>
    <col min="13740" max="13740" width="47.7109375" style="9" customWidth="1"/>
    <col min="13741" max="13755" width="0" style="9" hidden="1" customWidth="1"/>
    <col min="13756" max="13756" width="15.7109375" style="9" customWidth="1"/>
    <col min="13757" max="13763" width="0" style="9" hidden="1" customWidth="1"/>
    <col min="13764" max="13764" width="15.7109375" style="9" customWidth="1"/>
    <col min="13765" max="13772" width="0" style="9" hidden="1" customWidth="1"/>
    <col min="13773" max="13773" width="15.7109375" style="9" customWidth="1"/>
    <col min="13774" max="13994" width="9.140625" style="9"/>
    <col min="13995" max="13995" width="21.7109375" style="9" customWidth="1"/>
    <col min="13996" max="13996" width="47.7109375" style="9" customWidth="1"/>
    <col min="13997" max="14011" width="0" style="9" hidden="1" customWidth="1"/>
    <col min="14012" max="14012" width="15.7109375" style="9" customWidth="1"/>
    <col min="14013" max="14019" width="0" style="9" hidden="1" customWidth="1"/>
    <col min="14020" max="14020" width="15.7109375" style="9" customWidth="1"/>
    <col min="14021" max="14028" width="0" style="9" hidden="1" customWidth="1"/>
    <col min="14029" max="14029" width="15.7109375" style="9" customWidth="1"/>
    <col min="14030" max="14250" width="9.140625" style="9"/>
    <col min="14251" max="14251" width="21.7109375" style="9" customWidth="1"/>
    <col min="14252" max="14252" width="47.7109375" style="9" customWidth="1"/>
    <col min="14253" max="14267" width="0" style="9" hidden="1" customWidth="1"/>
    <col min="14268" max="14268" width="15.7109375" style="9" customWidth="1"/>
    <col min="14269" max="14275" width="0" style="9" hidden="1" customWidth="1"/>
    <col min="14276" max="14276" width="15.7109375" style="9" customWidth="1"/>
    <col min="14277" max="14284" width="0" style="9" hidden="1" customWidth="1"/>
    <col min="14285" max="14285" width="15.7109375" style="9" customWidth="1"/>
    <col min="14286" max="14506" width="9.140625" style="9"/>
    <col min="14507" max="14507" width="21.7109375" style="9" customWidth="1"/>
    <col min="14508" max="14508" width="47.7109375" style="9" customWidth="1"/>
    <col min="14509" max="14523" width="0" style="9" hidden="1" customWidth="1"/>
    <col min="14524" max="14524" width="15.7109375" style="9" customWidth="1"/>
    <col min="14525" max="14531" width="0" style="9" hidden="1" customWidth="1"/>
    <col min="14532" max="14532" width="15.7109375" style="9" customWidth="1"/>
    <col min="14533" max="14540" width="0" style="9" hidden="1" customWidth="1"/>
    <col min="14541" max="14541" width="15.7109375" style="9" customWidth="1"/>
    <col min="14542" max="14762" width="9.140625" style="9"/>
    <col min="14763" max="14763" width="21.7109375" style="9" customWidth="1"/>
    <col min="14764" max="14764" width="47.7109375" style="9" customWidth="1"/>
    <col min="14765" max="14779" width="0" style="9" hidden="1" customWidth="1"/>
    <col min="14780" max="14780" width="15.7109375" style="9" customWidth="1"/>
    <col min="14781" max="14787" width="0" style="9" hidden="1" customWidth="1"/>
    <col min="14788" max="14788" width="15.7109375" style="9" customWidth="1"/>
    <col min="14789" max="14796" width="0" style="9" hidden="1" customWidth="1"/>
    <col min="14797" max="14797" width="15.7109375" style="9" customWidth="1"/>
    <col min="14798" max="15018" width="9.140625" style="9"/>
    <col min="15019" max="15019" width="21.7109375" style="9" customWidth="1"/>
    <col min="15020" max="15020" width="47.7109375" style="9" customWidth="1"/>
    <col min="15021" max="15035" width="0" style="9" hidden="1" customWidth="1"/>
    <col min="15036" max="15036" width="15.7109375" style="9" customWidth="1"/>
    <col min="15037" max="15043" width="0" style="9" hidden="1" customWidth="1"/>
    <col min="15044" max="15044" width="15.7109375" style="9" customWidth="1"/>
    <col min="15045" max="15052" width="0" style="9" hidden="1" customWidth="1"/>
    <col min="15053" max="15053" width="15.7109375" style="9" customWidth="1"/>
    <col min="15054" max="15274" width="9.140625" style="9"/>
    <col min="15275" max="15275" width="21.7109375" style="9" customWidth="1"/>
    <col min="15276" max="15276" width="47.7109375" style="9" customWidth="1"/>
    <col min="15277" max="15291" width="0" style="9" hidden="1" customWidth="1"/>
    <col min="15292" max="15292" width="15.7109375" style="9" customWidth="1"/>
    <col min="15293" max="15299" width="0" style="9" hidden="1" customWidth="1"/>
    <col min="15300" max="15300" width="15.7109375" style="9" customWidth="1"/>
    <col min="15301" max="15308" width="0" style="9" hidden="1" customWidth="1"/>
    <col min="15309" max="15309" width="15.7109375" style="9" customWidth="1"/>
    <col min="15310" max="15530" width="9.140625" style="9"/>
    <col min="15531" max="15531" width="21.7109375" style="9" customWidth="1"/>
    <col min="15532" max="15532" width="47.7109375" style="9" customWidth="1"/>
    <col min="15533" max="15547" width="0" style="9" hidden="1" customWidth="1"/>
    <col min="15548" max="15548" width="15.7109375" style="9" customWidth="1"/>
    <col min="15549" max="15555" width="0" style="9" hidden="1" customWidth="1"/>
    <col min="15556" max="15556" width="15.7109375" style="9" customWidth="1"/>
    <col min="15557" max="15564" width="0" style="9" hidden="1" customWidth="1"/>
    <col min="15565" max="15565" width="15.7109375" style="9" customWidth="1"/>
    <col min="15566" max="15786" width="9.140625" style="9"/>
    <col min="15787" max="15787" width="21.7109375" style="9" customWidth="1"/>
    <col min="15788" max="15788" width="47.7109375" style="9" customWidth="1"/>
    <col min="15789" max="15803" width="0" style="9" hidden="1" customWidth="1"/>
    <col min="15804" max="15804" width="15.7109375" style="9" customWidth="1"/>
    <col min="15805" max="15811" width="0" style="9" hidden="1" customWidth="1"/>
    <col min="15812" max="15812" width="15.7109375" style="9" customWidth="1"/>
    <col min="15813" max="15820" width="0" style="9" hidden="1" customWidth="1"/>
    <col min="15821" max="15821" width="15.7109375" style="9" customWidth="1"/>
    <col min="15822" max="16042" width="9.140625" style="9"/>
    <col min="16043" max="16043" width="21.7109375" style="9" customWidth="1"/>
    <col min="16044" max="16044" width="47.7109375" style="9" customWidth="1"/>
    <col min="16045" max="16059" width="0" style="9" hidden="1" customWidth="1"/>
    <col min="16060" max="16060" width="15.7109375" style="9" customWidth="1"/>
    <col min="16061" max="16067" width="0" style="9" hidden="1" customWidth="1"/>
    <col min="16068" max="16068" width="15.7109375" style="9" customWidth="1"/>
    <col min="16069" max="16076" width="0" style="9" hidden="1" customWidth="1"/>
    <col min="16077" max="16077" width="15.7109375" style="9" customWidth="1"/>
    <col min="16078" max="16384" width="9.140625" style="9"/>
  </cols>
  <sheetData>
    <row r="1" spans="1:35" x14ac:dyDescent="0.2">
      <c r="A1" s="17"/>
      <c r="B1" s="30" t="s">
        <v>208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35" x14ac:dyDescent="0.2">
      <c r="A2" s="31" t="s">
        <v>238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</row>
    <row r="3" spans="1:35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</row>
    <row r="4" spans="1:35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</row>
    <row r="5" spans="1:35" ht="15.75" x14ac:dyDescent="0.25">
      <c r="A5" s="17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10"/>
    </row>
    <row r="6" spans="1:35" x14ac:dyDescent="0.2">
      <c r="A6" s="32" t="s">
        <v>85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</row>
    <row r="7" spans="1:35" x14ac:dyDescent="0.2">
      <c r="A7" s="39" t="s">
        <v>86</v>
      </c>
      <c r="B7" s="58" t="s">
        <v>87</v>
      </c>
      <c r="C7" s="39" t="s">
        <v>88</v>
      </c>
      <c r="D7" s="39" t="s">
        <v>88</v>
      </c>
      <c r="E7" s="39" t="s">
        <v>88</v>
      </c>
      <c r="F7" s="40" t="s">
        <v>89</v>
      </c>
      <c r="G7" s="41"/>
      <c r="H7" s="42"/>
      <c r="I7" s="40" t="s">
        <v>90</v>
      </c>
      <c r="J7" s="41"/>
      <c r="K7" s="42"/>
      <c r="L7" s="39" t="s">
        <v>88</v>
      </c>
      <c r="M7" s="39" t="s">
        <v>88</v>
      </c>
      <c r="N7" s="39" t="s">
        <v>88</v>
      </c>
      <c r="O7" s="39" t="s">
        <v>88</v>
      </c>
      <c r="P7" s="39" t="s">
        <v>88</v>
      </c>
      <c r="Q7" s="39" t="s">
        <v>88</v>
      </c>
      <c r="R7" s="39" t="s">
        <v>220</v>
      </c>
      <c r="S7" s="39" t="s">
        <v>88</v>
      </c>
      <c r="T7" s="39" t="s">
        <v>88</v>
      </c>
      <c r="U7" s="39" t="s">
        <v>88</v>
      </c>
      <c r="V7" s="39" t="s">
        <v>88</v>
      </c>
      <c r="W7" s="39" t="s">
        <v>88</v>
      </c>
      <c r="X7" s="40" t="s">
        <v>91</v>
      </c>
      <c r="Y7" s="41"/>
      <c r="Z7" s="42"/>
      <c r="AA7" s="40" t="s">
        <v>92</v>
      </c>
      <c r="AB7" s="41"/>
      <c r="AC7" s="42"/>
      <c r="AD7" s="43" t="s">
        <v>88</v>
      </c>
      <c r="AE7" s="40" t="s">
        <v>93</v>
      </c>
      <c r="AF7" s="42"/>
      <c r="AG7" s="40" t="s">
        <v>94</v>
      </c>
      <c r="AH7" s="42"/>
      <c r="AI7" s="44"/>
    </row>
    <row r="8" spans="1:35" ht="38.25" x14ac:dyDescent="0.2">
      <c r="A8" s="45"/>
      <c r="B8" s="59"/>
      <c r="C8" s="45"/>
      <c r="D8" s="45"/>
      <c r="E8" s="45"/>
      <c r="F8" s="43" t="s">
        <v>88</v>
      </c>
      <c r="G8" s="43" t="s">
        <v>88</v>
      </c>
      <c r="H8" s="43" t="s">
        <v>88</v>
      </c>
      <c r="I8" s="43" t="s">
        <v>88</v>
      </c>
      <c r="J8" s="43" t="s">
        <v>88</v>
      </c>
      <c r="K8" s="43" t="s">
        <v>88</v>
      </c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3" t="s">
        <v>88</v>
      </c>
      <c r="Y8" s="43" t="s">
        <v>88</v>
      </c>
      <c r="Z8" s="43" t="s">
        <v>95</v>
      </c>
      <c r="AA8" s="43" t="s">
        <v>88</v>
      </c>
      <c r="AB8" s="43" t="s">
        <v>88</v>
      </c>
      <c r="AC8" s="43" t="s">
        <v>88</v>
      </c>
      <c r="AD8" s="43"/>
      <c r="AE8" s="43" t="s">
        <v>88</v>
      </c>
      <c r="AF8" s="43" t="s">
        <v>88</v>
      </c>
      <c r="AG8" s="43" t="s">
        <v>88</v>
      </c>
      <c r="AH8" s="43" t="s">
        <v>88</v>
      </c>
      <c r="AI8" s="43" t="s">
        <v>96</v>
      </c>
    </row>
    <row r="9" spans="1:35" ht="25.5" x14ac:dyDescent="0.2">
      <c r="A9" s="20" t="s">
        <v>97</v>
      </c>
      <c r="B9" s="21" t="s">
        <v>98</v>
      </c>
      <c r="C9" s="20" t="s">
        <v>97</v>
      </c>
      <c r="D9" s="20"/>
      <c r="E9" s="20"/>
      <c r="F9" s="22"/>
      <c r="G9" s="20"/>
      <c r="H9" s="20"/>
      <c r="I9" s="20"/>
      <c r="J9" s="20"/>
      <c r="K9" s="20"/>
      <c r="L9" s="20"/>
      <c r="M9" s="20"/>
      <c r="N9" s="20"/>
      <c r="O9" s="23">
        <v>0</v>
      </c>
      <c r="P9" s="23">
        <v>259780000</v>
      </c>
      <c r="Q9" s="23">
        <v>33038000</v>
      </c>
      <c r="R9" s="23">
        <v>292818000</v>
      </c>
      <c r="S9" s="23">
        <v>292818000</v>
      </c>
      <c r="T9" s="23">
        <v>292818000</v>
      </c>
      <c r="U9" s="23">
        <v>0</v>
      </c>
      <c r="V9" s="23">
        <v>0</v>
      </c>
      <c r="W9" s="23">
        <v>0</v>
      </c>
      <c r="X9" s="23">
        <v>0</v>
      </c>
      <c r="Y9" s="23">
        <v>86470346.069999993</v>
      </c>
      <c r="Z9" s="23">
        <v>86470346.069999993</v>
      </c>
      <c r="AA9" s="23">
        <v>0</v>
      </c>
      <c r="AB9" s="23">
        <v>86470346.069999993</v>
      </c>
      <c r="AC9" s="23">
        <v>86470346.069999993</v>
      </c>
      <c r="AD9" s="23">
        <v>86470346.069999993</v>
      </c>
      <c r="AE9" s="23">
        <v>206347653.93000001</v>
      </c>
      <c r="AF9" s="24">
        <v>0.29530406624592748</v>
      </c>
      <c r="AG9" s="23">
        <v>206347653.93000001</v>
      </c>
      <c r="AH9" s="24">
        <v>0.29530406624592748</v>
      </c>
      <c r="AI9" s="24">
        <f>Z9/R9</f>
        <v>0.29530406624592748</v>
      </c>
    </row>
    <row r="10" spans="1:35" x14ac:dyDescent="0.2">
      <c r="A10" s="25" t="s">
        <v>99</v>
      </c>
      <c r="B10" s="26" t="s">
        <v>100</v>
      </c>
      <c r="C10" s="25" t="s">
        <v>99</v>
      </c>
      <c r="D10" s="25"/>
      <c r="E10" s="25"/>
      <c r="F10" s="27"/>
      <c r="G10" s="25"/>
      <c r="H10" s="25"/>
      <c r="I10" s="25"/>
      <c r="J10" s="25"/>
      <c r="K10" s="25"/>
      <c r="L10" s="25"/>
      <c r="M10" s="25"/>
      <c r="N10" s="25"/>
      <c r="O10" s="28">
        <v>0</v>
      </c>
      <c r="P10" s="28">
        <v>234608000</v>
      </c>
      <c r="Q10" s="28">
        <v>22593000</v>
      </c>
      <c r="R10" s="28">
        <v>257201000</v>
      </c>
      <c r="S10" s="28">
        <v>257201000</v>
      </c>
      <c r="T10" s="28">
        <v>257201000</v>
      </c>
      <c r="U10" s="28">
        <v>0</v>
      </c>
      <c r="V10" s="28">
        <v>0</v>
      </c>
      <c r="W10" s="28">
        <v>0</v>
      </c>
      <c r="X10" s="28">
        <v>0</v>
      </c>
      <c r="Y10" s="28">
        <v>75044443.5</v>
      </c>
      <c r="Z10" s="28">
        <v>75044443.5</v>
      </c>
      <c r="AA10" s="28">
        <v>0</v>
      </c>
      <c r="AB10" s="28">
        <v>75044443.5</v>
      </c>
      <c r="AC10" s="28">
        <v>75044443.5</v>
      </c>
      <c r="AD10" s="28">
        <v>75044443.5</v>
      </c>
      <c r="AE10" s="28">
        <v>182156556.5</v>
      </c>
      <c r="AF10" s="29">
        <v>0.29177352926310551</v>
      </c>
      <c r="AG10" s="28">
        <v>182156556.5</v>
      </c>
      <c r="AH10" s="29">
        <v>0.29177352926310551</v>
      </c>
      <c r="AI10" s="29">
        <f t="shared" ref="AI10:AI73" si="0">Z10/R10</f>
        <v>0.29177352926310551</v>
      </c>
    </row>
    <row r="11" spans="1:35" ht="114.75" x14ac:dyDescent="0.2">
      <c r="A11" s="25" t="s">
        <v>101</v>
      </c>
      <c r="B11" s="26" t="s">
        <v>102</v>
      </c>
      <c r="C11" s="25" t="s">
        <v>101</v>
      </c>
      <c r="D11" s="25"/>
      <c r="E11" s="25"/>
      <c r="F11" s="27"/>
      <c r="G11" s="25"/>
      <c r="H11" s="25"/>
      <c r="I11" s="25"/>
      <c r="J11" s="25"/>
      <c r="K11" s="25"/>
      <c r="L11" s="25"/>
      <c r="M11" s="25"/>
      <c r="N11" s="25"/>
      <c r="O11" s="28">
        <v>0</v>
      </c>
      <c r="P11" s="28">
        <v>233308000</v>
      </c>
      <c r="Q11" s="28">
        <v>22593000</v>
      </c>
      <c r="R11" s="28">
        <v>255901000</v>
      </c>
      <c r="S11" s="28">
        <v>255901000</v>
      </c>
      <c r="T11" s="28">
        <v>255901000</v>
      </c>
      <c r="U11" s="28">
        <v>0</v>
      </c>
      <c r="V11" s="28">
        <v>0</v>
      </c>
      <c r="W11" s="28">
        <v>0</v>
      </c>
      <c r="X11" s="28">
        <v>0</v>
      </c>
      <c r="Y11" s="28">
        <v>74431178.349999994</v>
      </c>
      <c r="Z11" s="28">
        <v>74431178.349999994</v>
      </c>
      <c r="AA11" s="28">
        <v>0</v>
      </c>
      <c r="AB11" s="28">
        <v>74431178.349999994</v>
      </c>
      <c r="AC11" s="28">
        <v>74431178.349999994</v>
      </c>
      <c r="AD11" s="28">
        <v>74431178.349999994</v>
      </c>
      <c r="AE11" s="28">
        <v>181469821.65000001</v>
      </c>
      <c r="AF11" s="29">
        <v>0.29085927116345772</v>
      </c>
      <c r="AG11" s="28">
        <v>181469821.65000001</v>
      </c>
      <c r="AH11" s="29">
        <v>0.29085927116345772</v>
      </c>
      <c r="AI11" s="29">
        <f t="shared" si="0"/>
        <v>0.29085927116345772</v>
      </c>
    </row>
    <row r="12" spans="1:35" ht="89.25" x14ac:dyDescent="0.2">
      <c r="A12" s="25" t="s">
        <v>103</v>
      </c>
      <c r="B12" s="26" t="s">
        <v>104</v>
      </c>
      <c r="C12" s="25" t="s">
        <v>103</v>
      </c>
      <c r="D12" s="25"/>
      <c r="E12" s="25"/>
      <c r="F12" s="27"/>
      <c r="G12" s="25"/>
      <c r="H12" s="25"/>
      <c r="I12" s="25"/>
      <c r="J12" s="25"/>
      <c r="K12" s="25"/>
      <c r="L12" s="25"/>
      <c r="M12" s="25"/>
      <c r="N12" s="25"/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64233.24</v>
      </c>
      <c r="Z12" s="28">
        <v>64233.24</v>
      </c>
      <c r="AA12" s="28">
        <v>0</v>
      </c>
      <c r="AB12" s="28">
        <v>64233.24</v>
      </c>
      <c r="AC12" s="28">
        <v>64233.24</v>
      </c>
      <c r="AD12" s="28">
        <v>64233.24</v>
      </c>
      <c r="AE12" s="28">
        <v>-64233.24</v>
      </c>
      <c r="AF12" s="29"/>
      <c r="AG12" s="28">
        <v>-64233.24</v>
      </c>
      <c r="AH12" s="29"/>
      <c r="AI12" s="29"/>
    </row>
    <row r="13" spans="1:35" ht="114.75" x14ac:dyDescent="0.2">
      <c r="A13" s="25" t="s">
        <v>105</v>
      </c>
      <c r="B13" s="26" t="s">
        <v>106</v>
      </c>
      <c r="C13" s="25" t="s">
        <v>105</v>
      </c>
      <c r="D13" s="25"/>
      <c r="E13" s="25"/>
      <c r="F13" s="27"/>
      <c r="G13" s="25"/>
      <c r="H13" s="25"/>
      <c r="I13" s="25"/>
      <c r="J13" s="25"/>
      <c r="K13" s="25"/>
      <c r="L13" s="25"/>
      <c r="M13" s="25"/>
      <c r="N13" s="25"/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78081.440000000002</v>
      </c>
      <c r="Z13" s="28">
        <v>78081.440000000002</v>
      </c>
      <c r="AA13" s="28">
        <v>0</v>
      </c>
      <c r="AB13" s="28">
        <v>78081.440000000002</v>
      </c>
      <c r="AC13" s="28">
        <v>78081.440000000002</v>
      </c>
      <c r="AD13" s="28">
        <v>78081.440000000002</v>
      </c>
      <c r="AE13" s="28">
        <v>-78081.440000000002</v>
      </c>
      <c r="AF13" s="29"/>
      <c r="AG13" s="28">
        <v>-78081.440000000002</v>
      </c>
      <c r="AH13" s="29"/>
      <c r="AI13" s="29"/>
    </row>
    <row r="14" spans="1:35" ht="89.25" x14ac:dyDescent="0.2">
      <c r="A14" s="25" t="s">
        <v>221</v>
      </c>
      <c r="B14" s="26" t="s">
        <v>222</v>
      </c>
      <c r="C14" s="25" t="s">
        <v>221</v>
      </c>
      <c r="D14" s="25"/>
      <c r="E14" s="25"/>
      <c r="F14" s="27"/>
      <c r="G14" s="25"/>
      <c r="H14" s="25"/>
      <c r="I14" s="25"/>
      <c r="J14" s="25"/>
      <c r="K14" s="25"/>
      <c r="L14" s="25"/>
      <c r="M14" s="25"/>
      <c r="N14" s="25"/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79006.75</v>
      </c>
      <c r="Z14" s="28">
        <v>79006.75</v>
      </c>
      <c r="AA14" s="28">
        <v>0</v>
      </c>
      <c r="AB14" s="28">
        <v>79006.75</v>
      </c>
      <c r="AC14" s="28">
        <v>79006.75</v>
      </c>
      <c r="AD14" s="28">
        <v>79006.75</v>
      </c>
      <c r="AE14" s="28">
        <v>-79006.75</v>
      </c>
      <c r="AF14" s="29"/>
      <c r="AG14" s="28">
        <v>-79006.75</v>
      </c>
      <c r="AH14" s="29"/>
      <c r="AI14" s="29"/>
    </row>
    <row r="15" spans="1:35" ht="153" x14ac:dyDescent="0.2">
      <c r="A15" s="25" t="s">
        <v>107</v>
      </c>
      <c r="B15" s="26" t="s">
        <v>108</v>
      </c>
      <c r="C15" s="25" t="s">
        <v>107</v>
      </c>
      <c r="D15" s="25"/>
      <c r="E15" s="25"/>
      <c r="F15" s="27"/>
      <c r="G15" s="25"/>
      <c r="H15" s="25"/>
      <c r="I15" s="25"/>
      <c r="J15" s="25"/>
      <c r="K15" s="25"/>
      <c r="L15" s="25"/>
      <c r="M15" s="25"/>
      <c r="N15" s="25"/>
      <c r="O15" s="28">
        <v>0</v>
      </c>
      <c r="P15" s="28">
        <v>500000</v>
      </c>
      <c r="Q15" s="28">
        <v>0</v>
      </c>
      <c r="R15" s="28">
        <v>500000</v>
      </c>
      <c r="S15" s="28">
        <v>500000</v>
      </c>
      <c r="T15" s="28">
        <v>500000</v>
      </c>
      <c r="U15" s="28">
        <v>0</v>
      </c>
      <c r="V15" s="28">
        <v>0</v>
      </c>
      <c r="W15" s="28">
        <v>0</v>
      </c>
      <c r="X15" s="28">
        <v>0</v>
      </c>
      <c r="Y15" s="28">
        <v>264705.15000000002</v>
      </c>
      <c r="Z15" s="28">
        <v>264705.15000000002</v>
      </c>
      <c r="AA15" s="28">
        <v>0</v>
      </c>
      <c r="AB15" s="28">
        <v>264705.15000000002</v>
      </c>
      <c r="AC15" s="28">
        <v>264705.15000000002</v>
      </c>
      <c r="AD15" s="28">
        <v>264705.15000000002</v>
      </c>
      <c r="AE15" s="28">
        <v>235294.85</v>
      </c>
      <c r="AF15" s="29">
        <v>0.5294103</v>
      </c>
      <c r="AG15" s="28">
        <v>235294.85</v>
      </c>
      <c r="AH15" s="29">
        <v>0.5294103</v>
      </c>
      <c r="AI15" s="29">
        <f t="shared" si="0"/>
        <v>0.5294103</v>
      </c>
    </row>
    <row r="16" spans="1:35" ht="127.5" x14ac:dyDescent="0.2">
      <c r="A16" s="25" t="s">
        <v>210</v>
      </c>
      <c r="B16" s="26" t="s">
        <v>211</v>
      </c>
      <c r="C16" s="25" t="s">
        <v>210</v>
      </c>
      <c r="D16" s="25"/>
      <c r="E16" s="25"/>
      <c r="F16" s="27"/>
      <c r="G16" s="25"/>
      <c r="H16" s="25"/>
      <c r="I16" s="25"/>
      <c r="J16" s="25"/>
      <c r="K16" s="25"/>
      <c r="L16" s="25"/>
      <c r="M16" s="25"/>
      <c r="N16" s="25"/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28.99</v>
      </c>
      <c r="Z16" s="28">
        <v>28.99</v>
      </c>
      <c r="AA16" s="28">
        <v>0</v>
      </c>
      <c r="AB16" s="28">
        <v>28.99</v>
      </c>
      <c r="AC16" s="28">
        <v>28.99</v>
      </c>
      <c r="AD16" s="28">
        <v>28.99</v>
      </c>
      <c r="AE16" s="28">
        <v>-28.99</v>
      </c>
      <c r="AF16" s="29"/>
      <c r="AG16" s="28">
        <v>-28.99</v>
      </c>
      <c r="AH16" s="29"/>
      <c r="AI16" s="29" t="e">
        <f t="shared" si="0"/>
        <v>#DIV/0!</v>
      </c>
    </row>
    <row r="17" spans="1:35" ht="153" x14ac:dyDescent="0.2">
      <c r="A17" s="25" t="s">
        <v>223</v>
      </c>
      <c r="B17" s="26" t="s">
        <v>224</v>
      </c>
      <c r="C17" s="25" t="s">
        <v>223</v>
      </c>
      <c r="D17" s="25"/>
      <c r="E17" s="25"/>
      <c r="F17" s="27"/>
      <c r="G17" s="25"/>
      <c r="H17" s="25"/>
      <c r="I17" s="25"/>
      <c r="J17" s="25"/>
      <c r="K17" s="25"/>
      <c r="L17" s="25"/>
      <c r="M17" s="25"/>
      <c r="N17" s="25"/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2850</v>
      </c>
      <c r="Z17" s="28">
        <v>2850</v>
      </c>
      <c r="AA17" s="28">
        <v>0</v>
      </c>
      <c r="AB17" s="28">
        <v>2850</v>
      </c>
      <c r="AC17" s="28">
        <v>2850</v>
      </c>
      <c r="AD17" s="28">
        <v>2850</v>
      </c>
      <c r="AE17" s="28">
        <v>-2850</v>
      </c>
      <c r="AF17" s="29"/>
      <c r="AG17" s="28">
        <v>-2850</v>
      </c>
      <c r="AH17" s="29"/>
      <c r="AI17" s="29"/>
    </row>
    <row r="18" spans="1:35" ht="89.25" x14ac:dyDescent="0.2">
      <c r="A18" s="25" t="s">
        <v>109</v>
      </c>
      <c r="B18" s="26" t="s">
        <v>110</v>
      </c>
      <c r="C18" s="25" t="s">
        <v>109</v>
      </c>
      <c r="D18" s="25"/>
      <c r="E18" s="25"/>
      <c r="F18" s="27"/>
      <c r="G18" s="25"/>
      <c r="H18" s="25"/>
      <c r="I18" s="25"/>
      <c r="J18" s="25"/>
      <c r="K18" s="25"/>
      <c r="L18" s="25"/>
      <c r="M18" s="25"/>
      <c r="N18" s="25"/>
      <c r="O18" s="28">
        <v>0</v>
      </c>
      <c r="P18" s="28">
        <v>600000</v>
      </c>
      <c r="Q18" s="28">
        <v>0</v>
      </c>
      <c r="R18" s="28">
        <v>600000</v>
      </c>
      <c r="S18" s="28">
        <v>600000</v>
      </c>
      <c r="T18" s="28">
        <v>600000</v>
      </c>
      <c r="U18" s="28">
        <v>0</v>
      </c>
      <c r="V18" s="28">
        <v>0</v>
      </c>
      <c r="W18" s="28">
        <v>0</v>
      </c>
      <c r="X18" s="28">
        <v>0</v>
      </c>
      <c r="Y18" s="28">
        <v>76570.95</v>
      </c>
      <c r="Z18" s="28">
        <v>76570.95</v>
      </c>
      <c r="AA18" s="28">
        <v>0</v>
      </c>
      <c r="AB18" s="28">
        <v>76570.95</v>
      </c>
      <c r="AC18" s="28">
        <v>76570.95</v>
      </c>
      <c r="AD18" s="28">
        <v>76570.95</v>
      </c>
      <c r="AE18" s="28">
        <v>523429.05</v>
      </c>
      <c r="AF18" s="29">
        <v>0.12761824999999999</v>
      </c>
      <c r="AG18" s="28">
        <v>523429.05</v>
      </c>
      <c r="AH18" s="29">
        <v>0.12761824999999999</v>
      </c>
      <c r="AI18" s="29">
        <f t="shared" si="0"/>
        <v>0.12761824999999999</v>
      </c>
    </row>
    <row r="19" spans="1:35" ht="63.75" x14ac:dyDescent="0.2">
      <c r="A19" s="25" t="s">
        <v>111</v>
      </c>
      <c r="B19" s="26" t="s">
        <v>112</v>
      </c>
      <c r="C19" s="25" t="s">
        <v>111</v>
      </c>
      <c r="D19" s="25"/>
      <c r="E19" s="25"/>
      <c r="F19" s="27"/>
      <c r="G19" s="25"/>
      <c r="H19" s="25"/>
      <c r="I19" s="25"/>
      <c r="J19" s="25"/>
      <c r="K19" s="25"/>
      <c r="L19" s="25"/>
      <c r="M19" s="25"/>
      <c r="N19" s="25"/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-3132.99</v>
      </c>
      <c r="Z19" s="28">
        <v>-3132.99</v>
      </c>
      <c r="AA19" s="28">
        <v>0</v>
      </c>
      <c r="AB19" s="28">
        <v>-3132.99</v>
      </c>
      <c r="AC19" s="28">
        <v>-3132.99</v>
      </c>
      <c r="AD19" s="28">
        <v>-3132.99</v>
      </c>
      <c r="AE19" s="28">
        <v>3132.99</v>
      </c>
      <c r="AF19" s="29"/>
      <c r="AG19" s="28">
        <v>3132.99</v>
      </c>
      <c r="AH19" s="29"/>
      <c r="AI19" s="29" t="e">
        <f t="shared" si="0"/>
        <v>#DIV/0!</v>
      </c>
    </row>
    <row r="20" spans="1:35" ht="89.25" x14ac:dyDescent="0.2">
      <c r="A20" s="25" t="s">
        <v>113</v>
      </c>
      <c r="B20" s="26" t="s">
        <v>114</v>
      </c>
      <c r="C20" s="25" t="s">
        <v>113</v>
      </c>
      <c r="D20" s="25"/>
      <c r="E20" s="25"/>
      <c r="F20" s="27"/>
      <c r="G20" s="25"/>
      <c r="H20" s="25"/>
      <c r="I20" s="25"/>
      <c r="J20" s="25"/>
      <c r="K20" s="25"/>
      <c r="L20" s="25"/>
      <c r="M20" s="25"/>
      <c r="N20" s="25"/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22372.5</v>
      </c>
      <c r="Z20" s="28">
        <v>22372.5</v>
      </c>
      <c r="AA20" s="28">
        <v>0</v>
      </c>
      <c r="AB20" s="28">
        <v>22372.5</v>
      </c>
      <c r="AC20" s="28">
        <v>22372.5</v>
      </c>
      <c r="AD20" s="28">
        <v>22372.5</v>
      </c>
      <c r="AE20" s="28">
        <v>-22372.5</v>
      </c>
      <c r="AF20" s="29"/>
      <c r="AG20" s="28">
        <v>-22372.5</v>
      </c>
      <c r="AH20" s="29"/>
      <c r="AI20" s="29"/>
    </row>
    <row r="21" spans="1:35" ht="140.25" x14ac:dyDescent="0.2">
      <c r="A21" s="25" t="s">
        <v>115</v>
      </c>
      <c r="B21" s="26" t="s">
        <v>116</v>
      </c>
      <c r="C21" s="25" t="s">
        <v>115</v>
      </c>
      <c r="D21" s="25"/>
      <c r="E21" s="25"/>
      <c r="F21" s="27"/>
      <c r="G21" s="25"/>
      <c r="H21" s="25"/>
      <c r="I21" s="25"/>
      <c r="J21" s="25"/>
      <c r="K21" s="25"/>
      <c r="L21" s="25"/>
      <c r="M21" s="25"/>
      <c r="N21" s="25"/>
      <c r="O21" s="28">
        <v>0</v>
      </c>
      <c r="P21" s="28">
        <v>200000</v>
      </c>
      <c r="Q21" s="28">
        <v>0</v>
      </c>
      <c r="R21" s="28">
        <v>200000</v>
      </c>
      <c r="S21" s="28">
        <v>200000</v>
      </c>
      <c r="T21" s="28">
        <v>200000</v>
      </c>
      <c r="U21" s="28">
        <v>0</v>
      </c>
      <c r="V21" s="28">
        <v>0</v>
      </c>
      <c r="W21" s="28">
        <v>0</v>
      </c>
      <c r="X21" s="28">
        <v>0</v>
      </c>
      <c r="Y21" s="28">
        <v>28549.119999999999</v>
      </c>
      <c r="Z21" s="28">
        <v>28549.119999999999</v>
      </c>
      <c r="AA21" s="28">
        <v>0</v>
      </c>
      <c r="AB21" s="28">
        <v>28549.119999999999</v>
      </c>
      <c r="AC21" s="28">
        <v>28549.119999999999</v>
      </c>
      <c r="AD21" s="28">
        <v>28549.119999999999</v>
      </c>
      <c r="AE21" s="28">
        <v>171450.88</v>
      </c>
      <c r="AF21" s="29">
        <v>0.1427456</v>
      </c>
      <c r="AG21" s="28">
        <v>171450.88</v>
      </c>
      <c r="AH21" s="29">
        <v>0.1427456</v>
      </c>
      <c r="AI21" s="29">
        <f t="shared" si="0"/>
        <v>0.1427456</v>
      </c>
    </row>
    <row r="22" spans="1:35" ht="38.25" x14ac:dyDescent="0.2">
      <c r="A22" s="25" t="s">
        <v>117</v>
      </c>
      <c r="B22" s="26" t="s">
        <v>118</v>
      </c>
      <c r="C22" s="25" t="s">
        <v>117</v>
      </c>
      <c r="D22" s="25"/>
      <c r="E22" s="25"/>
      <c r="F22" s="27"/>
      <c r="G22" s="25"/>
      <c r="H22" s="25"/>
      <c r="I22" s="25"/>
      <c r="J22" s="25"/>
      <c r="K22" s="25"/>
      <c r="L22" s="25"/>
      <c r="M22" s="25"/>
      <c r="N22" s="25"/>
      <c r="O22" s="28">
        <v>0</v>
      </c>
      <c r="P22" s="28">
        <v>1629000</v>
      </c>
      <c r="Q22" s="28">
        <v>0</v>
      </c>
      <c r="R22" s="28">
        <v>1629000</v>
      </c>
      <c r="S22" s="28">
        <v>1629000</v>
      </c>
      <c r="T22" s="28">
        <v>1629000</v>
      </c>
      <c r="U22" s="28">
        <v>0</v>
      </c>
      <c r="V22" s="28">
        <v>0</v>
      </c>
      <c r="W22" s="28">
        <v>0</v>
      </c>
      <c r="X22" s="28">
        <v>0</v>
      </c>
      <c r="Y22" s="28">
        <v>684263.43</v>
      </c>
      <c r="Z22" s="28">
        <v>684263.43</v>
      </c>
      <c r="AA22" s="28">
        <v>0</v>
      </c>
      <c r="AB22" s="28">
        <v>684263.43</v>
      </c>
      <c r="AC22" s="28">
        <v>684263.43</v>
      </c>
      <c r="AD22" s="28">
        <v>684263.43</v>
      </c>
      <c r="AE22" s="28">
        <v>944736.57</v>
      </c>
      <c r="AF22" s="29">
        <v>0.42005121546961327</v>
      </c>
      <c r="AG22" s="28">
        <v>944736.57</v>
      </c>
      <c r="AH22" s="29">
        <v>0.42005121546961327</v>
      </c>
      <c r="AI22" s="29">
        <f t="shared" si="0"/>
        <v>0.42005121546961327</v>
      </c>
    </row>
    <row r="23" spans="1:35" ht="63.75" x14ac:dyDescent="0.2">
      <c r="A23" s="25" t="s">
        <v>119</v>
      </c>
      <c r="B23" s="26" t="s">
        <v>120</v>
      </c>
      <c r="C23" s="25" t="s">
        <v>119</v>
      </c>
      <c r="D23" s="25"/>
      <c r="E23" s="25"/>
      <c r="F23" s="27"/>
      <c r="G23" s="25"/>
      <c r="H23" s="25"/>
      <c r="I23" s="25"/>
      <c r="J23" s="25"/>
      <c r="K23" s="25"/>
      <c r="L23" s="25"/>
      <c r="M23" s="25"/>
      <c r="N23" s="25"/>
      <c r="O23" s="28">
        <v>0</v>
      </c>
      <c r="P23" s="28">
        <v>650000</v>
      </c>
      <c r="Q23" s="28">
        <v>0</v>
      </c>
      <c r="R23" s="28">
        <v>650000</v>
      </c>
      <c r="S23" s="28">
        <v>650000</v>
      </c>
      <c r="T23" s="28">
        <v>650000</v>
      </c>
      <c r="U23" s="28">
        <v>0</v>
      </c>
      <c r="V23" s="28">
        <v>0</v>
      </c>
      <c r="W23" s="28">
        <v>0</v>
      </c>
      <c r="X23" s="28">
        <v>0</v>
      </c>
      <c r="Y23" s="28">
        <v>226631.7</v>
      </c>
      <c r="Z23" s="28">
        <v>226631.7</v>
      </c>
      <c r="AA23" s="28">
        <v>0</v>
      </c>
      <c r="AB23" s="28">
        <v>226631.7</v>
      </c>
      <c r="AC23" s="28">
        <v>226631.7</v>
      </c>
      <c r="AD23" s="28">
        <v>226631.7</v>
      </c>
      <c r="AE23" s="28">
        <v>423368.3</v>
      </c>
      <c r="AF23" s="29">
        <v>0.34866415384615385</v>
      </c>
      <c r="AG23" s="28">
        <v>423368.3</v>
      </c>
      <c r="AH23" s="29">
        <v>0.34866415384615385</v>
      </c>
      <c r="AI23" s="29">
        <f t="shared" si="0"/>
        <v>0.34866415384615385</v>
      </c>
    </row>
    <row r="24" spans="1:35" ht="89.25" x14ac:dyDescent="0.2">
      <c r="A24" s="25" t="s">
        <v>121</v>
      </c>
      <c r="B24" s="26" t="s">
        <v>122</v>
      </c>
      <c r="C24" s="25" t="s">
        <v>121</v>
      </c>
      <c r="D24" s="25"/>
      <c r="E24" s="25"/>
      <c r="F24" s="27"/>
      <c r="G24" s="25"/>
      <c r="H24" s="25"/>
      <c r="I24" s="25"/>
      <c r="J24" s="25"/>
      <c r="K24" s="25"/>
      <c r="L24" s="25"/>
      <c r="M24" s="25"/>
      <c r="N24" s="25"/>
      <c r="O24" s="28">
        <v>0</v>
      </c>
      <c r="P24" s="28">
        <v>50000</v>
      </c>
      <c r="Q24" s="28">
        <v>0</v>
      </c>
      <c r="R24" s="28">
        <v>50000</v>
      </c>
      <c r="S24" s="28">
        <v>50000</v>
      </c>
      <c r="T24" s="28">
        <v>50000</v>
      </c>
      <c r="U24" s="28">
        <v>0</v>
      </c>
      <c r="V24" s="28">
        <v>0</v>
      </c>
      <c r="W24" s="28">
        <v>0</v>
      </c>
      <c r="X24" s="28">
        <v>0</v>
      </c>
      <c r="Y24" s="28">
        <v>5425.75</v>
      </c>
      <c r="Z24" s="28">
        <v>5425.75</v>
      </c>
      <c r="AA24" s="28">
        <v>0</v>
      </c>
      <c r="AB24" s="28">
        <v>5425.75</v>
      </c>
      <c r="AC24" s="28">
        <v>5425.75</v>
      </c>
      <c r="AD24" s="28">
        <v>5425.75</v>
      </c>
      <c r="AE24" s="28">
        <v>44574.25</v>
      </c>
      <c r="AF24" s="29">
        <v>0.108515</v>
      </c>
      <c r="AG24" s="28">
        <v>44574.25</v>
      </c>
      <c r="AH24" s="29">
        <v>0.108515</v>
      </c>
      <c r="AI24" s="29">
        <f t="shared" si="0"/>
        <v>0.108515</v>
      </c>
    </row>
    <row r="25" spans="1:35" ht="76.5" x14ac:dyDescent="0.2">
      <c r="A25" s="25" t="s">
        <v>123</v>
      </c>
      <c r="B25" s="26" t="s">
        <v>124</v>
      </c>
      <c r="C25" s="25" t="s">
        <v>123</v>
      </c>
      <c r="D25" s="25"/>
      <c r="E25" s="25"/>
      <c r="F25" s="27"/>
      <c r="G25" s="25"/>
      <c r="H25" s="25"/>
      <c r="I25" s="25"/>
      <c r="J25" s="25"/>
      <c r="K25" s="25"/>
      <c r="L25" s="25"/>
      <c r="M25" s="25"/>
      <c r="N25" s="25"/>
      <c r="O25" s="28">
        <v>0</v>
      </c>
      <c r="P25" s="28">
        <v>800000</v>
      </c>
      <c r="Q25" s="28">
        <v>0</v>
      </c>
      <c r="R25" s="28">
        <v>800000</v>
      </c>
      <c r="S25" s="28">
        <v>800000</v>
      </c>
      <c r="T25" s="28">
        <v>800000</v>
      </c>
      <c r="U25" s="28">
        <v>0</v>
      </c>
      <c r="V25" s="28">
        <v>0</v>
      </c>
      <c r="W25" s="28">
        <v>0</v>
      </c>
      <c r="X25" s="28">
        <v>0</v>
      </c>
      <c r="Y25" s="28">
        <v>469283.9</v>
      </c>
      <c r="Z25" s="28">
        <v>469283.9</v>
      </c>
      <c r="AA25" s="28">
        <v>0</v>
      </c>
      <c r="AB25" s="28">
        <v>469283.9</v>
      </c>
      <c r="AC25" s="28">
        <v>469283.9</v>
      </c>
      <c r="AD25" s="28">
        <v>469283.9</v>
      </c>
      <c r="AE25" s="28">
        <v>330716.09999999998</v>
      </c>
      <c r="AF25" s="29">
        <v>0.58660487500000003</v>
      </c>
      <c r="AG25" s="28">
        <v>330716.09999999998</v>
      </c>
      <c r="AH25" s="29">
        <v>0.58660487500000003</v>
      </c>
      <c r="AI25" s="29">
        <f t="shared" si="0"/>
        <v>0.58660487500000003</v>
      </c>
    </row>
    <row r="26" spans="1:35" ht="76.5" x14ac:dyDescent="0.2">
      <c r="A26" s="25" t="s">
        <v>125</v>
      </c>
      <c r="B26" s="26" t="s">
        <v>126</v>
      </c>
      <c r="C26" s="25" t="s">
        <v>125</v>
      </c>
      <c r="D26" s="25"/>
      <c r="E26" s="25"/>
      <c r="F26" s="27"/>
      <c r="G26" s="25"/>
      <c r="H26" s="25"/>
      <c r="I26" s="25"/>
      <c r="J26" s="25"/>
      <c r="K26" s="25"/>
      <c r="L26" s="25"/>
      <c r="M26" s="25"/>
      <c r="N26" s="25"/>
      <c r="O26" s="28">
        <v>0</v>
      </c>
      <c r="P26" s="28">
        <v>129000</v>
      </c>
      <c r="Q26" s="28">
        <v>0</v>
      </c>
      <c r="R26" s="28">
        <v>129000</v>
      </c>
      <c r="S26" s="28">
        <v>129000</v>
      </c>
      <c r="T26" s="28">
        <v>129000</v>
      </c>
      <c r="U26" s="28">
        <v>0</v>
      </c>
      <c r="V26" s="28">
        <v>0</v>
      </c>
      <c r="W26" s="28">
        <v>0</v>
      </c>
      <c r="X26" s="28">
        <v>0</v>
      </c>
      <c r="Y26" s="28">
        <v>-17077.919999999998</v>
      </c>
      <c r="Z26" s="28">
        <v>-17077.919999999998</v>
      </c>
      <c r="AA26" s="28">
        <v>0</v>
      </c>
      <c r="AB26" s="28">
        <v>-17077.919999999998</v>
      </c>
      <c r="AC26" s="28">
        <v>-17077.919999999998</v>
      </c>
      <c r="AD26" s="28">
        <v>-17077.919999999998</v>
      </c>
      <c r="AE26" s="28">
        <v>146077.92000000001</v>
      </c>
      <c r="AF26" s="29">
        <v>-0.13238697674418604</v>
      </c>
      <c r="AG26" s="28">
        <v>146077.92000000001</v>
      </c>
      <c r="AH26" s="29">
        <v>-0.13238697674418604</v>
      </c>
      <c r="AI26" s="29">
        <f t="shared" si="0"/>
        <v>-0.13238697674418604</v>
      </c>
    </row>
    <row r="27" spans="1:35" x14ac:dyDescent="0.2">
      <c r="A27" s="25" t="s">
        <v>127</v>
      </c>
      <c r="B27" s="26" t="s">
        <v>128</v>
      </c>
      <c r="C27" s="25" t="s">
        <v>127</v>
      </c>
      <c r="D27" s="25"/>
      <c r="E27" s="25"/>
      <c r="F27" s="27"/>
      <c r="G27" s="25"/>
      <c r="H27" s="25"/>
      <c r="I27" s="25"/>
      <c r="J27" s="25"/>
      <c r="K27" s="25"/>
      <c r="L27" s="25"/>
      <c r="M27" s="25"/>
      <c r="N27" s="25"/>
      <c r="O27" s="28">
        <v>0</v>
      </c>
      <c r="P27" s="28">
        <v>2965000</v>
      </c>
      <c r="Q27" s="28">
        <v>90000</v>
      </c>
      <c r="R27" s="28">
        <v>3055000</v>
      </c>
      <c r="S27" s="28">
        <v>3055000</v>
      </c>
      <c r="T27" s="28">
        <v>3055000</v>
      </c>
      <c r="U27" s="28">
        <v>0</v>
      </c>
      <c r="V27" s="28">
        <v>0</v>
      </c>
      <c r="W27" s="28">
        <v>0</v>
      </c>
      <c r="X27" s="28">
        <v>0</v>
      </c>
      <c r="Y27" s="28">
        <v>1546057.88</v>
      </c>
      <c r="Z27" s="28">
        <v>1546057.88</v>
      </c>
      <c r="AA27" s="28">
        <v>0</v>
      </c>
      <c r="AB27" s="28">
        <v>1546057.88</v>
      </c>
      <c r="AC27" s="28">
        <v>1546057.88</v>
      </c>
      <c r="AD27" s="28">
        <v>1546057.88</v>
      </c>
      <c r="AE27" s="28">
        <v>1508942.12</v>
      </c>
      <c r="AF27" s="29">
        <v>0.50607459247135844</v>
      </c>
      <c r="AG27" s="28">
        <v>1508942.12</v>
      </c>
      <c r="AH27" s="29">
        <v>0.50607459247135844</v>
      </c>
      <c r="AI27" s="29">
        <f t="shared" si="0"/>
        <v>0.50607459247135844</v>
      </c>
    </row>
    <row r="28" spans="1:35" ht="63.75" x14ac:dyDescent="0.2">
      <c r="A28" s="25" t="s">
        <v>129</v>
      </c>
      <c r="B28" s="26" t="s">
        <v>130</v>
      </c>
      <c r="C28" s="25" t="s">
        <v>129</v>
      </c>
      <c r="D28" s="25"/>
      <c r="E28" s="25"/>
      <c r="F28" s="27"/>
      <c r="G28" s="25"/>
      <c r="H28" s="25"/>
      <c r="I28" s="25"/>
      <c r="J28" s="25"/>
      <c r="K28" s="25"/>
      <c r="L28" s="25"/>
      <c r="M28" s="25"/>
      <c r="N28" s="25"/>
      <c r="O28" s="28">
        <v>0</v>
      </c>
      <c r="P28" s="28">
        <v>2677000</v>
      </c>
      <c r="Q28" s="28">
        <v>0</v>
      </c>
      <c r="R28" s="28">
        <v>2677000</v>
      </c>
      <c r="S28" s="28">
        <v>2677000</v>
      </c>
      <c r="T28" s="28">
        <v>2677000</v>
      </c>
      <c r="U28" s="28">
        <v>0</v>
      </c>
      <c r="V28" s="28">
        <v>0</v>
      </c>
      <c r="W28" s="28">
        <v>0</v>
      </c>
      <c r="X28" s="28">
        <v>0</v>
      </c>
      <c r="Y28" s="28">
        <v>1180154.24</v>
      </c>
      <c r="Z28" s="28">
        <v>1180154.24</v>
      </c>
      <c r="AA28" s="28">
        <v>0</v>
      </c>
      <c r="AB28" s="28">
        <v>1180154.24</v>
      </c>
      <c r="AC28" s="28">
        <v>1180154.24</v>
      </c>
      <c r="AD28" s="28">
        <v>1180154.24</v>
      </c>
      <c r="AE28" s="28">
        <v>1496845.76</v>
      </c>
      <c r="AF28" s="29">
        <v>0.44084954800149423</v>
      </c>
      <c r="AG28" s="28">
        <v>1496845.76</v>
      </c>
      <c r="AH28" s="29">
        <v>0.44084954800149423</v>
      </c>
      <c r="AI28" s="29">
        <f t="shared" si="0"/>
        <v>0.44084954800149423</v>
      </c>
    </row>
    <row r="29" spans="1:35" ht="38.25" x14ac:dyDescent="0.2">
      <c r="A29" s="25" t="s">
        <v>131</v>
      </c>
      <c r="B29" s="26" t="s">
        <v>132</v>
      </c>
      <c r="C29" s="25" t="s">
        <v>131</v>
      </c>
      <c r="D29" s="25"/>
      <c r="E29" s="25"/>
      <c r="F29" s="27"/>
      <c r="G29" s="25"/>
      <c r="H29" s="25"/>
      <c r="I29" s="25"/>
      <c r="J29" s="25"/>
      <c r="K29" s="25"/>
      <c r="L29" s="25"/>
      <c r="M29" s="25"/>
      <c r="N29" s="25"/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5123.54</v>
      </c>
      <c r="Z29" s="28">
        <v>5123.54</v>
      </c>
      <c r="AA29" s="28">
        <v>0</v>
      </c>
      <c r="AB29" s="28">
        <v>5123.54</v>
      </c>
      <c r="AC29" s="28">
        <v>5123.54</v>
      </c>
      <c r="AD29" s="28">
        <v>5123.54</v>
      </c>
      <c r="AE29" s="28">
        <v>-5123.54</v>
      </c>
      <c r="AF29" s="29"/>
      <c r="AG29" s="28">
        <v>-5123.54</v>
      </c>
      <c r="AH29" s="29"/>
      <c r="AI29" s="29"/>
    </row>
    <row r="30" spans="1:35" ht="63.75" x14ac:dyDescent="0.2">
      <c r="A30" s="25" t="s">
        <v>133</v>
      </c>
      <c r="B30" s="26" t="s">
        <v>134</v>
      </c>
      <c r="C30" s="25" t="s">
        <v>133</v>
      </c>
      <c r="D30" s="25"/>
      <c r="E30" s="25"/>
      <c r="F30" s="27"/>
      <c r="G30" s="25"/>
      <c r="H30" s="25"/>
      <c r="I30" s="25"/>
      <c r="J30" s="25"/>
      <c r="K30" s="25"/>
      <c r="L30" s="25"/>
      <c r="M30" s="25"/>
      <c r="N30" s="25"/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15628.02</v>
      </c>
      <c r="Z30" s="28">
        <v>15628.02</v>
      </c>
      <c r="AA30" s="28">
        <v>0</v>
      </c>
      <c r="AB30" s="28">
        <v>15628.02</v>
      </c>
      <c r="AC30" s="28">
        <v>15628.02</v>
      </c>
      <c r="AD30" s="28">
        <v>15628.02</v>
      </c>
      <c r="AE30" s="28">
        <v>-15628.02</v>
      </c>
      <c r="AF30" s="29"/>
      <c r="AG30" s="28">
        <v>-15628.02</v>
      </c>
      <c r="AH30" s="29"/>
      <c r="AI30" s="29"/>
    </row>
    <row r="31" spans="1:35" ht="38.25" x14ac:dyDescent="0.2">
      <c r="A31" s="25" t="s">
        <v>225</v>
      </c>
      <c r="B31" s="26" t="s">
        <v>226</v>
      </c>
      <c r="C31" s="25" t="s">
        <v>225</v>
      </c>
      <c r="D31" s="25"/>
      <c r="E31" s="25"/>
      <c r="F31" s="27"/>
      <c r="G31" s="25"/>
      <c r="H31" s="25"/>
      <c r="I31" s="25"/>
      <c r="J31" s="25"/>
      <c r="K31" s="25"/>
      <c r="L31" s="25"/>
      <c r="M31" s="25"/>
      <c r="N31" s="25"/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8.9</v>
      </c>
      <c r="Z31" s="28">
        <v>8.9</v>
      </c>
      <c r="AA31" s="28">
        <v>0</v>
      </c>
      <c r="AB31" s="28">
        <v>8.9</v>
      </c>
      <c r="AC31" s="28">
        <v>8.9</v>
      </c>
      <c r="AD31" s="28">
        <v>8.9</v>
      </c>
      <c r="AE31" s="28">
        <v>-8.9</v>
      </c>
      <c r="AF31" s="29"/>
      <c r="AG31" s="28">
        <v>-8.9</v>
      </c>
      <c r="AH31" s="29"/>
      <c r="AI31" s="29"/>
    </row>
    <row r="32" spans="1:35" ht="76.5" x14ac:dyDescent="0.2">
      <c r="A32" s="25" t="s">
        <v>135</v>
      </c>
      <c r="B32" s="26" t="s">
        <v>136</v>
      </c>
      <c r="C32" s="25" t="s">
        <v>135</v>
      </c>
      <c r="D32" s="25"/>
      <c r="E32" s="25"/>
      <c r="F32" s="27"/>
      <c r="G32" s="25"/>
      <c r="H32" s="25"/>
      <c r="I32" s="25"/>
      <c r="J32" s="25"/>
      <c r="K32" s="25"/>
      <c r="L32" s="25"/>
      <c r="M32" s="25"/>
      <c r="N32" s="25"/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-36785.120000000003</v>
      </c>
      <c r="Z32" s="28">
        <v>-36785.120000000003</v>
      </c>
      <c r="AA32" s="28">
        <v>0</v>
      </c>
      <c r="AB32" s="28">
        <v>-36785.120000000003</v>
      </c>
      <c r="AC32" s="28">
        <v>-36785.120000000003</v>
      </c>
      <c r="AD32" s="28">
        <v>-36785.120000000003</v>
      </c>
      <c r="AE32" s="28">
        <v>36785.120000000003</v>
      </c>
      <c r="AF32" s="29"/>
      <c r="AG32" s="28">
        <v>36785.120000000003</v>
      </c>
      <c r="AH32" s="29"/>
      <c r="AI32" s="29"/>
    </row>
    <row r="33" spans="1:35" ht="51" x14ac:dyDescent="0.2">
      <c r="A33" s="25" t="s">
        <v>137</v>
      </c>
      <c r="B33" s="26" t="s">
        <v>138</v>
      </c>
      <c r="C33" s="25" t="s">
        <v>137</v>
      </c>
      <c r="D33" s="25"/>
      <c r="E33" s="25"/>
      <c r="F33" s="27"/>
      <c r="G33" s="25"/>
      <c r="H33" s="25"/>
      <c r="I33" s="25"/>
      <c r="J33" s="25"/>
      <c r="K33" s="25"/>
      <c r="L33" s="25"/>
      <c r="M33" s="25"/>
      <c r="N33" s="25"/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1424.06</v>
      </c>
      <c r="Z33" s="28">
        <v>1424.06</v>
      </c>
      <c r="AA33" s="28">
        <v>0</v>
      </c>
      <c r="AB33" s="28">
        <v>1424.06</v>
      </c>
      <c r="AC33" s="28">
        <v>1424.06</v>
      </c>
      <c r="AD33" s="28">
        <v>1424.06</v>
      </c>
      <c r="AE33" s="28">
        <v>-1424.06</v>
      </c>
      <c r="AF33" s="29"/>
      <c r="AG33" s="28">
        <v>-1424.06</v>
      </c>
      <c r="AH33" s="29"/>
      <c r="AI33" s="29"/>
    </row>
    <row r="34" spans="1:35" ht="76.5" x14ac:dyDescent="0.2">
      <c r="A34" s="25" t="s">
        <v>212</v>
      </c>
      <c r="B34" s="26" t="s">
        <v>213</v>
      </c>
      <c r="C34" s="25" t="s">
        <v>212</v>
      </c>
      <c r="D34" s="25"/>
      <c r="E34" s="25"/>
      <c r="F34" s="27"/>
      <c r="G34" s="25"/>
      <c r="H34" s="25"/>
      <c r="I34" s="25"/>
      <c r="J34" s="25"/>
      <c r="K34" s="25"/>
      <c r="L34" s="25"/>
      <c r="M34" s="25"/>
      <c r="N34" s="25"/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2122.37</v>
      </c>
      <c r="Z34" s="28">
        <v>2122.37</v>
      </c>
      <c r="AA34" s="28">
        <v>0</v>
      </c>
      <c r="AB34" s="28">
        <v>2122.37</v>
      </c>
      <c r="AC34" s="28">
        <v>2122.37</v>
      </c>
      <c r="AD34" s="28">
        <v>2122.37</v>
      </c>
      <c r="AE34" s="28">
        <v>-2122.37</v>
      </c>
      <c r="AF34" s="29"/>
      <c r="AG34" s="28">
        <v>-2122.37</v>
      </c>
      <c r="AH34" s="29"/>
      <c r="AI34" s="29"/>
    </row>
    <row r="35" spans="1:35" ht="51" x14ac:dyDescent="0.2">
      <c r="A35" s="25" t="s">
        <v>139</v>
      </c>
      <c r="B35" s="26" t="s">
        <v>140</v>
      </c>
      <c r="C35" s="25" t="s">
        <v>139</v>
      </c>
      <c r="D35" s="25"/>
      <c r="E35" s="25"/>
      <c r="F35" s="27"/>
      <c r="G35" s="25"/>
      <c r="H35" s="25"/>
      <c r="I35" s="25"/>
      <c r="J35" s="25"/>
      <c r="K35" s="25"/>
      <c r="L35" s="25"/>
      <c r="M35" s="25"/>
      <c r="N35" s="25"/>
      <c r="O35" s="28">
        <v>0</v>
      </c>
      <c r="P35" s="28">
        <v>225000</v>
      </c>
      <c r="Q35" s="28">
        <v>90000</v>
      </c>
      <c r="R35" s="28">
        <v>315000</v>
      </c>
      <c r="S35" s="28">
        <v>315000</v>
      </c>
      <c r="T35" s="28">
        <v>315000</v>
      </c>
      <c r="U35" s="28">
        <v>0</v>
      </c>
      <c r="V35" s="28">
        <v>0</v>
      </c>
      <c r="W35" s="28">
        <v>0</v>
      </c>
      <c r="X35" s="28">
        <v>0</v>
      </c>
      <c r="Y35" s="28">
        <v>388014.69</v>
      </c>
      <c r="Z35" s="28">
        <v>388014.69</v>
      </c>
      <c r="AA35" s="28">
        <v>0</v>
      </c>
      <c r="AB35" s="28">
        <v>388014.69</v>
      </c>
      <c r="AC35" s="28">
        <v>388014.69</v>
      </c>
      <c r="AD35" s="28">
        <v>388014.69</v>
      </c>
      <c r="AE35" s="28">
        <v>-73014.69</v>
      </c>
      <c r="AF35" s="29">
        <v>1.2317926666666668</v>
      </c>
      <c r="AG35" s="28">
        <v>-73014.69</v>
      </c>
      <c r="AH35" s="29">
        <v>1.2317926666666668</v>
      </c>
      <c r="AI35" s="29">
        <f t="shared" si="0"/>
        <v>1.2317926666666668</v>
      </c>
    </row>
    <row r="36" spans="1:35" ht="25.5" x14ac:dyDescent="0.2">
      <c r="A36" s="25" t="s">
        <v>214</v>
      </c>
      <c r="B36" s="26" t="s">
        <v>215</v>
      </c>
      <c r="C36" s="25" t="s">
        <v>214</v>
      </c>
      <c r="D36" s="25"/>
      <c r="E36" s="25"/>
      <c r="F36" s="27"/>
      <c r="G36" s="25"/>
      <c r="H36" s="25"/>
      <c r="I36" s="25"/>
      <c r="J36" s="25"/>
      <c r="K36" s="25"/>
      <c r="L36" s="25"/>
      <c r="M36" s="25"/>
      <c r="N36" s="25"/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42.86</v>
      </c>
      <c r="Z36" s="28">
        <v>42.86</v>
      </c>
      <c r="AA36" s="28">
        <v>0</v>
      </c>
      <c r="AB36" s="28">
        <v>42.86</v>
      </c>
      <c r="AC36" s="28">
        <v>42.86</v>
      </c>
      <c r="AD36" s="28">
        <v>42.86</v>
      </c>
      <c r="AE36" s="28">
        <v>-42.86</v>
      </c>
      <c r="AF36" s="29"/>
      <c r="AG36" s="28">
        <v>-42.86</v>
      </c>
      <c r="AH36" s="29"/>
      <c r="AI36" s="29"/>
    </row>
    <row r="37" spans="1:35" ht="63.75" x14ac:dyDescent="0.2">
      <c r="A37" s="25" t="s">
        <v>227</v>
      </c>
      <c r="B37" s="26" t="s">
        <v>228</v>
      </c>
      <c r="C37" s="25" t="s">
        <v>227</v>
      </c>
      <c r="D37" s="25"/>
      <c r="E37" s="25"/>
      <c r="F37" s="27"/>
      <c r="G37" s="25"/>
      <c r="H37" s="25"/>
      <c r="I37" s="25"/>
      <c r="J37" s="25"/>
      <c r="K37" s="25"/>
      <c r="L37" s="25"/>
      <c r="M37" s="25"/>
      <c r="N37" s="25"/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-1606.68</v>
      </c>
      <c r="Z37" s="28">
        <v>-1606.68</v>
      </c>
      <c r="AA37" s="28">
        <v>0</v>
      </c>
      <c r="AB37" s="28">
        <v>-1606.68</v>
      </c>
      <c r="AC37" s="28">
        <v>-1606.68</v>
      </c>
      <c r="AD37" s="28">
        <v>-1606.68</v>
      </c>
      <c r="AE37" s="28">
        <v>1606.68</v>
      </c>
      <c r="AF37" s="29"/>
      <c r="AG37" s="28">
        <v>1606.68</v>
      </c>
      <c r="AH37" s="29"/>
      <c r="AI37" s="29"/>
    </row>
    <row r="38" spans="1:35" ht="89.25" x14ac:dyDescent="0.2">
      <c r="A38" s="25" t="s">
        <v>141</v>
      </c>
      <c r="B38" s="26" t="s">
        <v>142</v>
      </c>
      <c r="C38" s="25" t="s">
        <v>141</v>
      </c>
      <c r="D38" s="25"/>
      <c r="E38" s="25"/>
      <c r="F38" s="27"/>
      <c r="G38" s="25"/>
      <c r="H38" s="25"/>
      <c r="I38" s="25"/>
      <c r="J38" s="25"/>
      <c r="K38" s="25"/>
      <c r="L38" s="25"/>
      <c r="M38" s="25"/>
      <c r="N38" s="25"/>
      <c r="O38" s="28">
        <v>0</v>
      </c>
      <c r="P38" s="28">
        <v>63000</v>
      </c>
      <c r="Q38" s="28">
        <v>0</v>
      </c>
      <c r="R38" s="28">
        <v>63000</v>
      </c>
      <c r="S38" s="28">
        <v>63000</v>
      </c>
      <c r="T38" s="28">
        <v>63000</v>
      </c>
      <c r="U38" s="28">
        <v>0</v>
      </c>
      <c r="V38" s="28">
        <v>0</v>
      </c>
      <c r="W38" s="28">
        <v>0</v>
      </c>
      <c r="X38" s="28">
        <v>0</v>
      </c>
      <c r="Y38" s="28">
        <v>-8069</v>
      </c>
      <c r="Z38" s="28">
        <v>-8069</v>
      </c>
      <c r="AA38" s="28">
        <v>0</v>
      </c>
      <c r="AB38" s="28">
        <v>-8069</v>
      </c>
      <c r="AC38" s="28">
        <v>-8069</v>
      </c>
      <c r="AD38" s="28">
        <v>-8069</v>
      </c>
      <c r="AE38" s="28">
        <v>71069</v>
      </c>
      <c r="AF38" s="29">
        <v>-0.12807936507936507</v>
      </c>
      <c r="AG38" s="28">
        <v>71069</v>
      </c>
      <c r="AH38" s="29">
        <v>-0.12807936507936507</v>
      </c>
      <c r="AI38" s="29">
        <f t="shared" si="0"/>
        <v>-0.12807936507936507</v>
      </c>
    </row>
    <row r="39" spans="1:35" x14ac:dyDescent="0.2">
      <c r="A39" s="25" t="s">
        <v>143</v>
      </c>
      <c r="B39" s="26" t="s">
        <v>144</v>
      </c>
      <c r="C39" s="25" t="s">
        <v>143</v>
      </c>
      <c r="D39" s="25"/>
      <c r="E39" s="25"/>
      <c r="F39" s="27"/>
      <c r="G39" s="25"/>
      <c r="H39" s="25"/>
      <c r="I39" s="25"/>
      <c r="J39" s="25"/>
      <c r="K39" s="25"/>
      <c r="L39" s="25"/>
      <c r="M39" s="25"/>
      <c r="N39" s="25"/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11150.32</v>
      </c>
      <c r="Z39" s="28">
        <v>11150.32</v>
      </c>
      <c r="AA39" s="28">
        <v>0</v>
      </c>
      <c r="AB39" s="28">
        <v>11150.32</v>
      </c>
      <c r="AC39" s="28">
        <v>11150.32</v>
      </c>
      <c r="AD39" s="28">
        <v>11150.32</v>
      </c>
      <c r="AE39" s="28">
        <v>-11150.32</v>
      </c>
      <c r="AF39" s="29"/>
      <c r="AG39" s="28">
        <v>-11150.32</v>
      </c>
      <c r="AH39" s="29"/>
      <c r="AI39" s="29"/>
    </row>
    <row r="40" spans="1:35" ht="25.5" x14ac:dyDescent="0.2">
      <c r="A40" s="25" t="s">
        <v>145</v>
      </c>
      <c r="B40" s="26" t="s">
        <v>146</v>
      </c>
      <c r="C40" s="25" t="s">
        <v>145</v>
      </c>
      <c r="D40" s="25"/>
      <c r="E40" s="25"/>
      <c r="F40" s="27"/>
      <c r="G40" s="25"/>
      <c r="H40" s="25"/>
      <c r="I40" s="25"/>
      <c r="J40" s="25"/>
      <c r="K40" s="25"/>
      <c r="L40" s="25"/>
      <c r="M40" s="25"/>
      <c r="N40" s="25"/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11150.32</v>
      </c>
      <c r="Z40" s="28">
        <v>11150.32</v>
      </c>
      <c r="AA40" s="28">
        <v>0</v>
      </c>
      <c r="AB40" s="28">
        <v>11150.32</v>
      </c>
      <c r="AC40" s="28">
        <v>11150.32</v>
      </c>
      <c r="AD40" s="28">
        <v>11150.32</v>
      </c>
      <c r="AE40" s="28">
        <v>-11150.32</v>
      </c>
      <c r="AF40" s="29"/>
      <c r="AG40" s="28">
        <v>-11150.32</v>
      </c>
      <c r="AH40" s="29"/>
      <c r="AI40" s="29"/>
    </row>
    <row r="41" spans="1:35" ht="51" x14ac:dyDescent="0.2">
      <c r="A41" s="25" t="s">
        <v>147</v>
      </c>
      <c r="B41" s="26" t="s">
        <v>148</v>
      </c>
      <c r="C41" s="25" t="s">
        <v>147</v>
      </c>
      <c r="D41" s="25"/>
      <c r="E41" s="25"/>
      <c r="F41" s="27"/>
      <c r="G41" s="25"/>
      <c r="H41" s="25"/>
      <c r="I41" s="25"/>
      <c r="J41" s="25"/>
      <c r="K41" s="25"/>
      <c r="L41" s="25"/>
      <c r="M41" s="25"/>
      <c r="N41" s="25"/>
      <c r="O41" s="28">
        <v>0</v>
      </c>
      <c r="P41" s="28">
        <v>1773000</v>
      </c>
      <c r="Q41" s="28">
        <v>600000</v>
      </c>
      <c r="R41" s="28">
        <v>2373000</v>
      </c>
      <c r="S41" s="28">
        <v>2373000</v>
      </c>
      <c r="T41" s="28">
        <v>2373000</v>
      </c>
      <c r="U41" s="28">
        <v>0</v>
      </c>
      <c r="V41" s="28">
        <v>0</v>
      </c>
      <c r="W41" s="28">
        <v>0</v>
      </c>
      <c r="X41" s="28">
        <v>0</v>
      </c>
      <c r="Y41" s="28">
        <v>1425459.36</v>
      </c>
      <c r="Z41" s="28">
        <v>1425459.36</v>
      </c>
      <c r="AA41" s="28">
        <v>0</v>
      </c>
      <c r="AB41" s="28">
        <v>1425459.36</v>
      </c>
      <c r="AC41" s="28">
        <v>1425459.36</v>
      </c>
      <c r="AD41" s="28">
        <v>1425459.36</v>
      </c>
      <c r="AE41" s="28">
        <v>947540.64</v>
      </c>
      <c r="AF41" s="29">
        <v>0.6006992667509482</v>
      </c>
      <c r="AG41" s="28">
        <v>947540.64</v>
      </c>
      <c r="AH41" s="29">
        <v>0.6006992667509482</v>
      </c>
      <c r="AI41" s="29">
        <f t="shared" si="0"/>
        <v>0.6006992667509482</v>
      </c>
    </row>
    <row r="42" spans="1:35" ht="89.25" x14ac:dyDescent="0.2">
      <c r="A42" s="25" t="s">
        <v>149</v>
      </c>
      <c r="B42" s="26" t="s">
        <v>150</v>
      </c>
      <c r="C42" s="25" t="s">
        <v>149</v>
      </c>
      <c r="D42" s="25"/>
      <c r="E42" s="25"/>
      <c r="F42" s="27"/>
      <c r="G42" s="25"/>
      <c r="H42" s="25"/>
      <c r="I42" s="25"/>
      <c r="J42" s="25"/>
      <c r="K42" s="25"/>
      <c r="L42" s="25"/>
      <c r="M42" s="25"/>
      <c r="N42" s="25"/>
      <c r="O42" s="28">
        <v>0</v>
      </c>
      <c r="P42" s="28">
        <v>600000</v>
      </c>
      <c r="Q42" s="28">
        <v>600000</v>
      </c>
      <c r="R42" s="28">
        <v>1200000</v>
      </c>
      <c r="S42" s="28">
        <v>1200000</v>
      </c>
      <c r="T42" s="28">
        <v>1200000</v>
      </c>
      <c r="U42" s="28">
        <v>0</v>
      </c>
      <c r="V42" s="28">
        <v>0</v>
      </c>
      <c r="W42" s="28">
        <v>0</v>
      </c>
      <c r="X42" s="28">
        <v>0</v>
      </c>
      <c r="Y42" s="28">
        <v>519630.96</v>
      </c>
      <c r="Z42" s="28">
        <v>519630.96</v>
      </c>
      <c r="AA42" s="28">
        <v>0</v>
      </c>
      <c r="AB42" s="28">
        <v>519630.96</v>
      </c>
      <c r="AC42" s="28">
        <v>519630.96</v>
      </c>
      <c r="AD42" s="28">
        <v>519630.96</v>
      </c>
      <c r="AE42" s="28">
        <v>680369.04</v>
      </c>
      <c r="AF42" s="29">
        <v>0.43302580000000002</v>
      </c>
      <c r="AG42" s="28">
        <v>680369.04</v>
      </c>
      <c r="AH42" s="29">
        <v>0.43302580000000002</v>
      </c>
      <c r="AI42" s="29">
        <f t="shared" si="0"/>
        <v>0.43302580000000002</v>
      </c>
    </row>
    <row r="43" spans="1:35" ht="63.75" x14ac:dyDescent="0.2">
      <c r="A43" s="25" t="s">
        <v>151</v>
      </c>
      <c r="B43" s="26" t="s">
        <v>152</v>
      </c>
      <c r="C43" s="25" t="s">
        <v>151</v>
      </c>
      <c r="D43" s="25"/>
      <c r="E43" s="25"/>
      <c r="F43" s="27"/>
      <c r="G43" s="25"/>
      <c r="H43" s="25"/>
      <c r="I43" s="25"/>
      <c r="J43" s="25"/>
      <c r="K43" s="25"/>
      <c r="L43" s="25"/>
      <c r="M43" s="25"/>
      <c r="N43" s="25"/>
      <c r="O43" s="28">
        <v>0</v>
      </c>
      <c r="P43" s="28">
        <v>550000</v>
      </c>
      <c r="Q43" s="28">
        <v>0</v>
      </c>
      <c r="R43" s="28">
        <v>550000</v>
      </c>
      <c r="S43" s="28">
        <v>550000</v>
      </c>
      <c r="T43" s="28">
        <v>550000</v>
      </c>
      <c r="U43" s="28">
        <v>0</v>
      </c>
      <c r="V43" s="28">
        <v>0</v>
      </c>
      <c r="W43" s="28">
        <v>0</v>
      </c>
      <c r="X43" s="28">
        <v>0</v>
      </c>
      <c r="Y43" s="28">
        <v>149569.09</v>
      </c>
      <c r="Z43" s="28">
        <v>149569.09</v>
      </c>
      <c r="AA43" s="28">
        <v>0</v>
      </c>
      <c r="AB43" s="28">
        <v>149569.09</v>
      </c>
      <c r="AC43" s="28">
        <v>149569.09</v>
      </c>
      <c r="AD43" s="28">
        <v>149569.09</v>
      </c>
      <c r="AE43" s="28">
        <v>400430.91</v>
      </c>
      <c r="AF43" s="29">
        <v>0.27194380000000001</v>
      </c>
      <c r="AG43" s="28">
        <v>400430.91</v>
      </c>
      <c r="AH43" s="29">
        <v>0.27194380000000001</v>
      </c>
      <c r="AI43" s="29">
        <f t="shared" si="0"/>
        <v>0.27194380000000001</v>
      </c>
    </row>
    <row r="44" spans="1:35" ht="51" x14ac:dyDescent="0.2">
      <c r="A44" s="25" t="s">
        <v>153</v>
      </c>
      <c r="B44" s="26" t="s">
        <v>154</v>
      </c>
      <c r="C44" s="25" t="s">
        <v>153</v>
      </c>
      <c r="D44" s="25"/>
      <c r="E44" s="25"/>
      <c r="F44" s="27"/>
      <c r="G44" s="25"/>
      <c r="H44" s="25"/>
      <c r="I44" s="25"/>
      <c r="J44" s="25"/>
      <c r="K44" s="25"/>
      <c r="L44" s="25"/>
      <c r="M44" s="25"/>
      <c r="N44" s="25"/>
      <c r="O44" s="28">
        <v>0</v>
      </c>
      <c r="P44" s="28">
        <v>3000</v>
      </c>
      <c r="Q44" s="28">
        <v>0</v>
      </c>
      <c r="R44" s="28">
        <v>3000</v>
      </c>
      <c r="S44" s="28">
        <v>3000</v>
      </c>
      <c r="T44" s="28">
        <v>3000</v>
      </c>
      <c r="U44" s="28">
        <v>0</v>
      </c>
      <c r="V44" s="28">
        <v>0</v>
      </c>
      <c r="W44" s="28">
        <v>0</v>
      </c>
      <c r="X44" s="28">
        <v>0</v>
      </c>
      <c r="Y44" s="28">
        <v>31409.27</v>
      </c>
      <c r="Z44" s="28">
        <v>31409.27</v>
      </c>
      <c r="AA44" s="28">
        <v>0</v>
      </c>
      <c r="AB44" s="28">
        <v>31409.27</v>
      </c>
      <c r="AC44" s="28">
        <v>31409.27</v>
      </c>
      <c r="AD44" s="28">
        <v>31409.27</v>
      </c>
      <c r="AE44" s="28">
        <v>-28409.27</v>
      </c>
      <c r="AF44" s="29">
        <v>10.469756666666667</v>
      </c>
      <c r="AG44" s="28">
        <v>-28409.27</v>
      </c>
      <c r="AH44" s="29">
        <v>10.469756666666667</v>
      </c>
      <c r="AI44" s="29">
        <f t="shared" si="0"/>
        <v>10.469756666666667</v>
      </c>
    </row>
    <row r="45" spans="1:35" ht="38.25" x14ac:dyDescent="0.2">
      <c r="A45" s="25" t="s">
        <v>155</v>
      </c>
      <c r="B45" s="26" t="s">
        <v>156</v>
      </c>
      <c r="C45" s="25" t="s">
        <v>155</v>
      </c>
      <c r="D45" s="25"/>
      <c r="E45" s="25"/>
      <c r="F45" s="27"/>
      <c r="G45" s="25"/>
      <c r="H45" s="25"/>
      <c r="I45" s="25"/>
      <c r="J45" s="25"/>
      <c r="K45" s="25"/>
      <c r="L45" s="25"/>
      <c r="M45" s="25"/>
      <c r="N45" s="25"/>
      <c r="O45" s="28">
        <v>0</v>
      </c>
      <c r="P45" s="28">
        <v>60000</v>
      </c>
      <c r="Q45" s="28">
        <v>0</v>
      </c>
      <c r="R45" s="28">
        <v>60000</v>
      </c>
      <c r="S45" s="28">
        <v>60000</v>
      </c>
      <c r="T45" s="28">
        <v>60000</v>
      </c>
      <c r="U45" s="28">
        <v>0</v>
      </c>
      <c r="V45" s="28">
        <v>0</v>
      </c>
      <c r="W45" s="28">
        <v>0</v>
      </c>
      <c r="X45" s="28">
        <v>0</v>
      </c>
      <c r="Y45" s="28">
        <v>75887.039999999994</v>
      </c>
      <c r="Z45" s="28">
        <v>75887.039999999994</v>
      </c>
      <c r="AA45" s="28">
        <v>0</v>
      </c>
      <c r="AB45" s="28">
        <v>75887.039999999994</v>
      </c>
      <c r="AC45" s="28">
        <v>75887.039999999994</v>
      </c>
      <c r="AD45" s="28">
        <v>75887.039999999994</v>
      </c>
      <c r="AE45" s="28">
        <v>-15887.04</v>
      </c>
      <c r="AF45" s="29">
        <v>1.2647839999999999</v>
      </c>
      <c r="AG45" s="28">
        <v>-15887.04</v>
      </c>
      <c r="AH45" s="29">
        <v>1.2647839999999999</v>
      </c>
      <c r="AI45" s="29">
        <f t="shared" si="0"/>
        <v>1.2647839999999999</v>
      </c>
    </row>
    <row r="46" spans="1:35" ht="63.75" x14ac:dyDescent="0.2">
      <c r="A46" s="25" t="s">
        <v>157</v>
      </c>
      <c r="B46" s="26" t="s">
        <v>158</v>
      </c>
      <c r="C46" s="25" t="s">
        <v>157</v>
      </c>
      <c r="D46" s="25"/>
      <c r="E46" s="25"/>
      <c r="F46" s="27"/>
      <c r="G46" s="25"/>
      <c r="H46" s="25"/>
      <c r="I46" s="25"/>
      <c r="J46" s="25"/>
      <c r="K46" s="25"/>
      <c r="L46" s="25"/>
      <c r="M46" s="25"/>
      <c r="N46" s="25"/>
      <c r="O46" s="28">
        <v>0</v>
      </c>
      <c r="P46" s="28">
        <v>560000</v>
      </c>
      <c r="Q46" s="28">
        <v>0</v>
      </c>
      <c r="R46" s="28">
        <v>560000</v>
      </c>
      <c r="S46" s="28">
        <v>560000</v>
      </c>
      <c r="T46" s="28">
        <v>560000</v>
      </c>
      <c r="U46" s="28">
        <v>0</v>
      </c>
      <c r="V46" s="28">
        <v>0</v>
      </c>
      <c r="W46" s="28">
        <v>0</v>
      </c>
      <c r="X46" s="28">
        <v>0</v>
      </c>
      <c r="Y46" s="28">
        <v>648963</v>
      </c>
      <c r="Z46" s="28">
        <v>648963</v>
      </c>
      <c r="AA46" s="28">
        <v>0</v>
      </c>
      <c r="AB46" s="28">
        <v>648963</v>
      </c>
      <c r="AC46" s="28">
        <v>648963</v>
      </c>
      <c r="AD46" s="28">
        <v>648963</v>
      </c>
      <c r="AE46" s="28">
        <v>-88963</v>
      </c>
      <c r="AF46" s="29">
        <v>1.1588624999999999</v>
      </c>
      <c r="AG46" s="28">
        <v>-88963</v>
      </c>
      <c r="AH46" s="29">
        <v>1.1588624999999999</v>
      </c>
      <c r="AI46" s="29">
        <f t="shared" si="0"/>
        <v>1.1588624999999999</v>
      </c>
    </row>
    <row r="47" spans="1:35" ht="25.5" x14ac:dyDescent="0.2">
      <c r="A47" s="25" t="s">
        <v>159</v>
      </c>
      <c r="B47" s="26" t="s">
        <v>160</v>
      </c>
      <c r="C47" s="25" t="s">
        <v>159</v>
      </c>
      <c r="D47" s="25"/>
      <c r="E47" s="25"/>
      <c r="F47" s="27"/>
      <c r="G47" s="25"/>
      <c r="H47" s="25"/>
      <c r="I47" s="25"/>
      <c r="J47" s="25"/>
      <c r="K47" s="25"/>
      <c r="L47" s="25"/>
      <c r="M47" s="25"/>
      <c r="N47" s="25"/>
      <c r="O47" s="28">
        <v>0</v>
      </c>
      <c r="P47" s="28">
        <v>770000</v>
      </c>
      <c r="Q47" s="28">
        <v>0</v>
      </c>
      <c r="R47" s="28">
        <v>770000</v>
      </c>
      <c r="S47" s="28">
        <v>770000</v>
      </c>
      <c r="T47" s="28">
        <v>770000</v>
      </c>
      <c r="U47" s="28">
        <v>0</v>
      </c>
      <c r="V47" s="28">
        <v>0</v>
      </c>
      <c r="W47" s="28">
        <v>0</v>
      </c>
      <c r="X47" s="28">
        <v>0</v>
      </c>
      <c r="Y47" s="28">
        <v>201255.63</v>
      </c>
      <c r="Z47" s="28">
        <v>201255.63</v>
      </c>
      <c r="AA47" s="28">
        <v>0</v>
      </c>
      <c r="AB47" s="28">
        <v>201255.63</v>
      </c>
      <c r="AC47" s="28">
        <v>201255.63</v>
      </c>
      <c r="AD47" s="28">
        <v>201255.63</v>
      </c>
      <c r="AE47" s="28">
        <v>568744.37</v>
      </c>
      <c r="AF47" s="29">
        <v>0.26137094805194805</v>
      </c>
      <c r="AG47" s="28">
        <v>568744.37</v>
      </c>
      <c r="AH47" s="29">
        <v>0.26137094805194805</v>
      </c>
      <c r="AI47" s="29">
        <f t="shared" si="0"/>
        <v>0.26137094805194805</v>
      </c>
    </row>
    <row r="48" spans="1:35" ht="25.5" x14ac:dyDescent="0.2">
      <c r="A48" s="25" t="s">
        <v>161</v>
      </c>
      <c r="B48" s="26" t="s">
        <v>162</v>
      </c>
      <c r="C48" s="25" t="s">
        <v>161</v>
      </c>
      <c r="D48" s="25"/>
      <c r="E48" s="25"/>
      <c r="F48" s="27"/>
      <c r="G48" s="25"/>
      <c r="H48" s="25"/>
      <c r="I48" s="25"/>
      <c r="J48" s="25"/>
      <c r="K48" s="25"/>
      <c r="L48" s="25"/>
      <c r="M48" s="25"/>
      <c r="N48" s="25"/>
      <c r="O48" s="28">
        <v>0</v>
      </c>
      <c r="P48" s="28">
        <v>100000</v>
      </c>
      <c r="Q48" s="28">
        <v>0</v>
      </c>
      <c r="R48" s="28">
        <v>100000</v>
      </c>
      <c r="S48" s="28">
        <v>100000</v>
      </c>
      <c r="T48" s="28">
        <v>100000</v>
      </c>
      <c r="U48" s="28">
        <v>0</v>
      </c>
      <c r="V48" s="28">
        <v>0</v>
      </c>
      <c r="W48" s="28">
        <v>0</v>
      </c>
      <c r="X48" s="28">
        <v>0</v>
      </c>
      <c r="Y48" s="28">
        <v>55689.1</v>
      </c>
      <c r="Z48" s="28">
        <v>55689.1</v>
      </c>
      <c r="AA48" s="28">
        <v>0</v>
      </c>
      <c r="AB48" s="28">
        <v>55689.1</v>
      </c>
      <c r="AC48" s="28">
        <v>55689.1</v>
      </c>
      <c r="AD48" s="28">
        <v>55689.1</v>
      </c>
      <c r="AE48" s="28">
        <v>44310.9</v>
      </c>
      <c r="AF48" s="29">
        <v>0.55689100000000002</v>
      </c>
      <c r="AG48" s="28">
        <v>44310.9</v>
      </c>
      <c r="AH48" s="29">
        <v>0.55689100000000002</v>
      </c>
      <c r="AI48" s="29">
        <f t="shared" si="0"/>
        <v>0.55689100000000002</v>
      </c>
    </row>
    <row r="49" spans="1:35" ht="25.5" x14ac:dyDescent="0.2">
      <c r="A49" s="25" t="s">
        <v>163</v>
      </c>
      <c r="B49" s="26" t="s">
        <v>164</v>
      </c>
      <c r="C49" s="25" t="s">
        <v>163</v>
      </c>
      <c r="D49" s="25"/>
      <c r="E49" s="25"/>
      <c r="F49" s="27"/>
      <c r="G49" s="25"/>
      <c r="H49" s="25"/>
      <c r="I49" s="25"/>
      <c r="J49" s="25"/>
      <c r="K49" s="25"/>
      <c r="L49" s="25"/>
      <c r="M49" s="25"/>
      <c r="N49" s="25"/>
      <c r="O49" s="28">
        <v>0</v>
      </c>
      <c r="P49" s="28">
        <v>30000</v>
      </c>
      <c r="Q49" s="28">
        <v>0</v>
      </c>
      <c r="R49" s="28">
        <v>30000</v>
      </c>
      <c r="S49" s="28">
        <v>30000</v>
      </c>
      <c r="T49" s="28">
        <v>30000</v>
      </c>
      <c r="U49" s="28">
        <v>0</v>
      </c>
      <c r="V49" s="28">
        <v>0</v>
      </c>
      <c r="W49" s="28">
        <v>0</v>
      </c>
      <c r="X49" s="28">
        <v>0</v>
      </c>
      <c r="Y49" s="28">
        <v>7499.08</v>
      </c>
      <c r="Z49" s="28">
        <v>7499.08</v>
      </c>
      <c r="AA49" s="28">
        <v>0</v>
      </c>
      <c r="AB49" s="28">
        <v>7499.08</v>
      </c>
      <c r="AC49" s="28">
        <v>7499.08</v>
      </c>
      <c r="AD49" s="28">
        <v>7499.08</v>
      </c>
      <c r="AE49" s="28">
        <v>22500.92</v>
      </c>
      <c r="AF49" s="29">
        <v>0.24996933333333332</v>
      </c>
      <c r="AG49" s="28">
        <v>22500.92</v>
      </c>
      <c r="AH49" s="29">
        <v>0.24996933333333332</v>
      </c>
      <c r="AI49" s="29">
        <f t="shared" si="0"/>
        <v>0.24996933333333332</v>
      </c>
    </row>
    <row r="50" spans="1:35" ht="25.5" x14ac:dyDescent="0.2">
      <c r="A50" s="25" t="s">
        <v>165</v>
      </c>
      <c r="B50" s="26" t="s">
        <v>166</v>
      </c>
      <c r="C50" s="25" t="s">
        <v>165</v>
      </c>
      <c r="D50" s="25"/>
      <c r="E50" s="25"/>
      <c r="F50" s="27"/>
      <c r="G50" s="25"/>
      <c r="H50" s="25"/>
      <c r="I50" s="25"/>
      <c r="J50" s="25"/>
      <c r="K50" s="25"/>
      <c r="L50" s="25"/>
      <c r="M50" s="25"/>
      <c r="N50" s="25"/>
      <c r="O50" s="28">
        <v>0</v>
      </c>
      <c r="P50" s="28">
        <v>480000</v>
      </c>
      <c r="Q50" s="28">
        <v>0</v>
      </c>
      <c r="R50" s="28">
        <v>480000</v>
      </c>
      <c r="S50" s="28">
        <v>480000</v>
      </c>
      <c r="T50" s="28">
        <v>480000</v>
      </c>
      <c r="U50" s="28">
        <v>0</v>
      </c>
      <c r="V50" s="28">
        <v>0</v>
      </c>
      <c r="W50" s="28">
        <v>0</v>
      </c>
      <c r="X50" s="28">
        <v>0</v>
      </c>
      <c r="Y50" s="28">
        <v>79629.210000000006</v>
      </c>
      <c r="Z50" s="28">
        <v>79629.210000000006</v>
      </c>
      <c r="AA50" s="28">
        <v>0</v>
      </c>
      <c r="AB50" s="28">
        <v>79629.210000000006</v>
      </c>
      <c r="AC50" s="28">
        <v>79629.210000000006</v>
      </c>
      <c r="AD50" s="28">
        <v>79629.210000000006</v>
      </c>
      <c r="AE50" s="28">
        <v>400370.79</v>
      </c>
      <c r="AF50" s="29">
        <v>0.16589418750000001</v>
      </c>
      <c r="AG50" s="28">
        <v>400370.79</v>
      </c>
      <c r="AH50" s="29">
        <v>0.16589418750000001</v>
      </c>
      <c r="AI50" s="29">
        <f t="shared" si="0"/>
        <v>0.16589418750000001</v>
      </c>
    </row>
    <row r="51" spans="1:35" ht="25.5" x14ac:dyDescent="0.2">
      <c r="A51" s="25" t="s">
        <v>167</v>
      </c>
      <c r="B51" s="26" t="s">
        <v>168</v>
      </c>
      <c r="C51" s="25" t="s">
        <v>167</v>
      </c>
      <c r="D51" s="25"/>
      <c r="E51" s="25"/>
      <c r="F51" s="27"/>
      <c r="G51" s="25"/>
      <c r="H51" s="25"/>
      <c r="I51" s="25"/>
      <c r="J51" s="25"/>
      <c r="K51" s="25"/>
      <c r="L51" s="25"/>
      <c r="M51" s="25"/>
      <c r="N51" s="25"/>
      <c r="O51" s="28">
        <v>0</v>
      </c>
      <c r="P51" s="28">
        <v>160000</v>
      </c>
      <c r="Q51" s="28">
        <v>0</v>
      </c>
      <c r="R51" s="28">
        <v>160000</v>
      </c>
      <c r="S51" s="28">
        <v>160000</v>
      </c>
      <c r="T51" s="28">
        <v>160000</v>
      </c>
      <c r="U51" s="28">
        <v>0</v>
      </c>
      <c r="V51" s="28">
        <v>0</v>
      </c>
      <c r="W51" s="28">
        <v>0</v>
      </c>
      <c r="X51" s="28">
        <v>0</v>
      </c>
      <c r="Y51" s="28">
        <v>58438.239999999998</v>
      </c>
      <c r="Z51" s="28">
        <v>58438.239999999998</v>
      </c>
      <c r="AA51" s="28">
        <v>0</v>
      </c>
      <c r="AB51" s="28">
        <v>58438.239999999998</v>
      </c>
      <c r="AC51" s="28">
        <v>58438.239999999998</v>
      </c>
      <c r="AD51" s="28">
        <v>58438.239999999998</v>
      </c>
      <c r="AE51" s="28">
        <v>101561.76</v>
      </c>
      <c r="AF51" s="29">
        <v>0.36523899999999998</v>
      </c>
      <c r="AG51" s="28">
        <v>101561.76</v>
      </c>
      <c r="AH51" s="29">
        <v>0.36523899999999998</v>
      </c>
      <c r="AI51" s="29">
        <f t="shared" si="0"/>
        <v>0.36523899999999998</v>
      </c>
    </row>
    <row r="52" spans="1:35" ht="38.25" x14ac:dyDescent="0.2">
      <c r="A52" s="25" t="s">
        <v>169</v>
      </c>
      <c r="B52" s="26" t="s">
        <v>170</v>
      </c>
      <c r="C52" s="25" t="s">
        <v>169</v>
      </c>
      <c r="D52" s="25"/>
      <c r="E52" s="25"/>
      <c r="F52" s="27"/>
      <c r="G52" s="25"/>
      <c r="H52" s="25"/>
      <c r="I52" s="25"/>
      <c r="J52" s="25"/>
      <c r="K52" s="25"/>
      <c r="L52" s="25"/>
      <c r="M52" s="25"/>
      <c r="N52" s="25"/>
      <c r="O52" s="28">
        <v>0</v>
      </c>
      <c r="P52" s="28">
        <v>17800000</v>
      </c>
      <c r="Q52" s="28">
        <v>9700000</v>
      </c>
      <c r="R52" s="28">
        <v>27500000</v>
      </c>
      <c r="S52" s="28">
        <v>27500000</v>
      </c>
      <c r="T52" s="28">
        <v>27500000</v>
      </c>
      <c r="U52" s="28">
        <v>0</v>
      </c>
      <c r="V52" s="28">
        <v>0</v>
      </c>
      <c r="W52" s="28">
        <v>0</v>
      </c>
      <c r="X52" s="28">
        <v>0</v>
      </c>
      <c r="Y52" s="28">
        <v>6942125.4100000001</v>
      </c>
      <c r="Z52" s="28">
        <v>6942125.4100000001</v>
      </c>
      <c r="AA52" s="28">
        <v>0</v>
      </c>
      <c r="AB52" s="28">
        <v>6942125.4100000001</v>
      </c>
      <c r="AC52" s="28">
        <v>6942125.4100000001</v>
      </c>
      <c r="AD52" s="28">
        <v>6942125.4100000001</v>
      </c>
      <c r="AE52" s="28">
        <v>20557874.59</v>
      </c>
      <c r="AF52" s="29">
        <v>0.25244092400000001</v>
      </c>
      <c r="AG52" s="28">
        <v>20557874.59</v>
      </c>
      <c r="AH52" s="29">
        <v>0.25244092400000001</v>
      </c>
      <c r="AI52" s="29">
        <f t="shared" si="0"/>
        <v>0.25244092400000001</v>
      </c>
    </row>
    <row r="53" spans="1:35" ht="38.25" x14ac:dyDescent="0.2">
      <c r="A53" s="25" t="s">
        <v>171</v>
      </c>
      <c r="B53" s="26" t="s">
        <v>172</v>
      </c>
      <c r="C53" s="25" t="s">
        <v>171</v>
      </c>
      <c r="D53" s="25"/>
      <c r="E53" s="25"/>
      <c r="F53" s="27"/>
      <c r="G53" s="25"/>
      <c r="H53" s="25"/>
      <c r="I53" s="25"/>
      <c r="J53" s="25"/>
      <c r="K53" s="25"/>
      <c r="L53" s="25"/>
      <c r="M53" s="25"/>
      <c r="N53" s="25"/>
      <c r="O53" s="28">
        <v>0</v>
      </c>
      <c r="P53" s="28">
        <v>16500000</v>
      </c>
      <c r="Q53" s="28">
        <v>9500000</v>
      </c>
      <c r="R53" s="28">
        <v>26000000</v>
      </c>
      <c r="S53" s="28">
        <v>26000000</v>
      </c>
      <c r="T53" s="28">
        <v>26000000</v>
      </c>
      <c r="U53" s="28">
        <v>0</v>
      </c>
      <c r="V53" s="28">
        <v>0</v>
      </c>
      <c r="W53" s="28">
        <v>0</v>
      </c>
      <c r="X53" s="28">
        <v>0</v>
      </c>
      <c r="Y53" s="28">
        <v>6391568.0999999996</v>
      </c>
      <c r="Z53" s="28">
        <v>6391568.0999999996</v>
      </c>
      <c r="AA53" s="28">
        <v>0</v>
      </c>
      <c r="AB53" s="28">
        <v>6391568.0999999996</v>
      </c>
      <c r="AC53" s="28">
        <v>6391568.0999999996</v>
      </c>
      <c r="AD53" s="28">
        <v>6391568.0999999996</v>
      </c>
      <c r="AE53" s="28">
        <v>19608431.899999999</v>
      </c>
      <c r="AF53" s="29">
        <v>0.2458295423076923</v>
      </c>
      <c r="AG53" s="28">
        <v>19608431.899999999</v>
      </c>
      <c r="AH53" s="29">
        <v>0.2458295423076923</v>
      </c>
      <c r="AI53" s="29">
        <f t="shared" si="0"/>
        <v>0.2458295423076923</v>
      </c>
    </row>
    <row r="54" spans="1:35" ht="25.5" x14ac:dyDescent="0.2">
      <c r="A54" s="25" t="s">
        <v>173</v>
      </c>
      <c r="B54" s="26" t="s">
        <v>174</v>
      </c>
      <c r="C54" s="25" t="s">
        <v>173</v>
      </c>
      <c r="D54" s="25"/>
      <c r="E54" s="25"/>
      <c r="F54" s="27"/>
      <c r="G54" s="25"/>
      <c r="H54" s="25"/>
      <c r="I54" s="25"/>
      <c r="J54" s="25"/>
      <c r="K54" s="25"/>
      <c r="L54" s="25"/>
      <c r="M54" s="25"/>
      <c r="N54" s="25"/>
      <c r="O54" s="28">
        <v>0</v>
      </c>
      <c r="P54" s="28">
        <v>1300000</v>
      </c>
      <c r="Q54" s="28">
        <v>200000</v>
      </c>
      <c r="R54" s="28">
        <v>1500000</v>
      </c>
      <c r="S54" s="28">
        <v>1500000</v>
      </c>
      <c r="T54" s="28">
        <v>1500000</v>
      </c>
      <c r="U54" s="28">
        <v>0</v>
      </c>
      <c r="V54" s="28">
        <v>0</v>
      </c>
      <c r="W54" s="28">
        <v>0</v>
      </c>
      <c r="X54" s="28">
        <v>0</v>
      </c>
      <c r="Y54" s="28">
        <v>550557.31000000006</v>
      </c>
      <c r="Z54" s="28">
        <v>550557.31000000006</v>
      </c>
      <c r="AA54" s="28">
        <v>0</v>
      </c>
      <c r="AB54" s="28">
        <v>550557.31000000006</v>
      </c>
      <c r="AC54" s="28">
        <v>550557.31000000006</v>
      </c>
      <c r="AD54" s="28">
        <v>550557.31000000006</v>
      </c>
      <c r="AE54" s="28">
        <v>949442.69</v>
      </c>
      <c r="AF54" s="29">
        <v>0.36703820666666664</v>
      </c>
      <c r="AG54" s="28">
        <v>949442.69</v>
      </c>
      <c r="AH54" s="29">
        <v>0.36703820666666664</v>
      </c>
      <c r="AI54" s="29">
        <f t="shared" si="0"/>
        <v>0.3670382066666667</v>
      </c>
    </row>
    <row r="55" spans="1:35" ht="38.25" x14ac:dyDescent="0.2">
      <c r="A55" s="25" t="s">
        <v>175</v>
      </c>
      <c r="B55" s="26" t="s">
        <v>176</v>
      </c>
      <c r="C55" s="25" t="s">
        <v>175</v>
      </c>
      <c r="D55" s="25"/>
      <c r="E55" s="25"/>
      <c r="F55" s="27"/>
      <c r="G55" s="25"/>
      <c r="H55" s="25"/>
      <c r="I55" s="25"/>
      <c r="J55" s="25"/>
      <c r="K55" s="25"/>
      <c r="L55" s="25"/>
      <c r="M55" s="25"/>
      <c r="N55" s="25"/>
      <c r="O55" s="28">
        <v>0</v>
      </c>
      <c r="P55" s="28">
        <v>235000</v>
      </c>
      <c r="Q55" s="28">
        <v>55000</v>
      </c>
      <c r="R55" s="28">
        <v>290000</v>
      </c>
      <c r="S55" s="28">
        <v>290000</v>
      </c>
      <c r="T55" s="28">
        <v>290000</v>
      </c>
      <c r="U55" s="28">
        <v>0</v>
      </c>
      <c r="V55" s="28">
        <v>0</v>
      </c>
      <c r="W55" s="28">
        <v>0</v>
      </c>
      <c r="X55" s="28">
        <v>0</v>
      </c>
      <c r="Y55" s="28">
        <v>828208.01</v>
      </c>
      <c r="Z55" s="28">
        <v>828208.01</v>
      </c>
      <c r="AA55" s="28">
        <v>0</v>
      </c>
      <c r="AB55" s="28">
        <v>828208.01</v>
      </c>
      <c r="AC55" s="28">
        <v>828208.01</v>
      </c>
      <c r="AD55" s="28">
        <v>828208.01</v>
      </c>
      <c r="AE55" s="28">
        <v>-538208.01</v>
      </c>
      <c r="AF55" s="29">
        <v>2.8558896896551724</v>
      </c>
      <c r="AG55" s="28">
        <v>-538208.01</v>
      </c>
      <c r="AH55" s="29">
        <v>2.8558896896551724</v>
      </c>
      <c r="AI55" s="29">
        <f t="shared" si="0"/>
        <v>2.8558896896551724</v>
      </c>
    </row>
    <row r="56" spans="1:35" ht="25.5" x14ac:dyDescent="0.2">
      <c r="A56" s="25" t="s">
        <v>177</v>
      </c>
      <c r="B56" s="26" t="s">
        <v>178</v>
      </c>
      <c r="C56" s="25" t="s">
        <v>177</v>
      </c>
      <c r="D56" s="25"/>
      <c r="E56" s="25"/>
      <c r="F56" s="27"/>
      <c r="G56" s="25"/>
      <c r="H56" s="25"/>
      <c r="I56" s="25"/>
      <c r="J56" s="25"/>
      <c r="K56" s="25"/>
      <c r="L56" s="25"/>
      <c r="M56" s="25"/>
      <c r="N56" s="25"/>
      <c r="O56" s="28">
        <v>0</v>
      </c>
      <c r="P56" s="28">
        <v>180000</v>
      </c>
      <c r="Q56" s="28">
        <v>0</v>
      </c>
      <c r="R56" s="28">
        <v>180000</v>
      </c>
      <c r="S56" s="28">
        <v>180000</v>
      </c>
      <c r="T56" s="28">
        <v>180000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180000</v>
      </c>
      <c r="AF56" s="29">
        <v>0</v>
      </c>
      <c r="AG56" s="28">
        <v>180000</v>
      </c>
      <c r="AH56" s="29">
        <v>0</v>
      </c>
      <c r="AI56" s="29">
        <f t="shared" si="0"/>
        <v>0</v>
      </c>
    </row>
    <row r="57" spans="1:35" ht="102" x14ac:dyDescent="0.2">
      <c r="A57" s="25" t="s">
        <v>229</v>
      </c>
      <c r="B57" s="26" t="s">
        <v>230</v>
      </c>
      <c r="C57" s="25" t="s">
        <v>229</v>
      </c>
      <c r="D57" s="25"/>
      <c r="E57" s="25"/>
      <c r="F57" s="27"/>
      <c r="G57" s="25"/>
      <c r="H57" s="25"/>
      <c r="I57" s="25"/>
      <c r="J57" s="25"/>
      <c r="K57" s="25"/>
      <c r="L57" s="25"/>
      <c r="M57" s="25"/>
      <c r="N57" s="25"/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103924</v>
      </c>
      <c r="Z57" s="28">
        <v>103924</v>
      </c>
      <c r="AA57" s="28">
        <v>0</v>
      </c>
      <c r="AB57" s="28">
        <v>103924</v>
      </c>
      <c r="AC57" s="28">
        <v>103924</v>
      </c>
      <c r="AD57" s="28">
        <v>103924</v>
      </c>
      <c r="AE57" s="28">
        <v>-103924</v>
      </c>
      <c r="AF57" s="29"/>
      <c r="AG57" s="28">
        <v>-103924</v>
      </c>
      <c r="AH57" s="29"/>
      <c r="AI57" s="29"/>
    </row>
    <row r="58" spans="1:35" ht="38.25" x14ac:dyDescent="0.2">
      <c r="A58" s="25" t="s">
        <v>231</v>
      </c>
      <c r="B58" s="26" t="s">
        <v>232</v>
      </c>
      <c r="C58" s="25" t="s">
        <v>231</v>
      </c>
      <c r="D58" s="25"/>
      <c r="E58" s="25"/>
      <c r="F58" s="27"/>
      <c r="G58" s="25"/>
      <c r="H58" s="25"/>
      <c r="I58" s="25"/>
      <c r="J58" s="25"/>
      <c r="K58" s="25"/>
      <c r="L58" s="25"/>
      <c r="M58" s="25"/>
      <c r="N58" s="25"/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570381.36</v>
      </c>
      <c r="Z58" s="28">
        <v>570381.36</v>
      </c>
      <c r="AA58" s="28">
        <v>0</v>
      </c>
      <c r="AB58" s="28">
        <v>570381.36</v>
      </c>
      <c r="AC58" s="28">
        <v>570381.36</v>
      </c>
      <c r="AD58" s="28">
        <v>570381.36</v>
      </c>
      <c r="AE58" s="28">
        <v>-570381.36</v>
      </c>
      <c r="AF58" s="29"/>
      <c r="AG58" s="28">
        <v>-570381.36</v>
      </c>
      <c r="AH58" s="29"/>
      <c r="AI58" s="29"/>
    </row>
    <row r="59" spans="1:35" ht="51" x14ac:dyDescent="0.2">
      <c r="A59" s="25" t="s">
        <v>179</v>
      </c>
      <c r="B59" s="26" t="s">
        <v>180</v>
      </c>
      <c r="C59" s="25" t="s">
        <v>179</v>
      </c>
      <c r="D59" s="25"/>
      <c r="E59" s="25"/>
      <c r="F59" s="27"/>
      <c r="G59" s="25"/>
      <c r="H59" s="25"/>
      <c r="I59" s="25"/>
      <c r="J59" s="25"/>
      <c r="K59" s="25"/>
      <c r="L59" s="25"/>
      <c r="M59" s="25"/>
      <c r="N59" s="25"/>
      <c r="O59" s="28">
        <v>0</v>
      </c>
      <c r="P59" s="28">
        <v>55000</v>
      </c>
      <c r="Q59" s="28">
        <v>55000</v>
      </c>
      <c r="R59" s="28">
        <v>110000</v>
      </c>
      <c r="S59" s="28">
        <v>110000</v>
      </c>
      <c r="T59" s="28">
        <v>110000</v>
      </c>
      <c r="U59" s="28">
        <v>0</v>
      </c>
      <c r="V59" s="28">
        <v>0</v>
      </c>
      <c r="W59" s="28">
        <v>0</v>
      </c>
      <c r="X59" s="28">
        <v>0</v>
      </c>
      <c r="Y59" s="28">
        <v>153902.65</v>
      </c>
      <c r="Z59" s="28">
        <v>153902.65</v>
      </c>
      <c r="AA59" s="28">
        <v>0</v>
      </c>
      <c r="AB59" s="28">
        <v>153902.65</v>
      </c>
      <c r="AC59" s="28">
        <v>153902.65</v>
      </c>
      <c r="AD59" s="28">
        <v>153902.65</v>
      </c>
      <c r="AE59" s="28">
        <v>-43902.65</v>
      </c>
      <c r="AF59" s="29">
        <v>1.3991150000000001</v>
      </c>
      <c r="AG59" s="28">
        <v>-43902.65</v>
      </c>
      <c r="AH59" s="29">
        <v>1.3991150000000001</v>
      </c>
      <c r="AI59" s="29">
        <f t="shared" si="0"/>
        <v>1.3991149999999999</v>
      </c>
    </row>
    <row r="60" spans="1:35" ht="25.5" x14ac:dyDescent="0.2">
      <c r="A60" s="25" t="s">
        <v>216</v>
      </c>
      <c r="B60" s="26" t="s">
        <v>217</v>
      </c>
      <c r="C60" s="25" t="s">
        <v>216</v>
      </c>
      <c r="D60" s="25"/>
      <c r="E60" s="25"/>
      <c r="F60" s="27"/>
      <c r="G60" s="25"/>
      <c r="H60" s="25"/>
      <c r="I60" s="25"/>
      <c r="J60" s="25"/>
      <c r="K60" s="25"/>
      <c r="L60" s="25"/>
      <c r="M60" s="25"/>
      <c r="N60" s="25"/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6400</v>
      </c>
      <c r="Z60" s="28">
        <v>6400</v>
      </c>
      <c r="AA60" s="28">
        <v>0</v>
      </c>
      <c r="AB60" s="28">
        <v>6400</v>
      </c>
      <c r="AC60" s="28">
        <v>6400</v>
      </c>
      <c r="AD60" s="28">
        <v>6400</v>
      </c>
      <c r="AE60" s="28">
        <v>-6400</v>
      </c>
      <c r="AF60" s="29"/>
      <c r="AG60" s="28">
        <v>-6400</v>
      </c>
      <c r="AH60" s="29"/>
      <c r="AI60" s="29"/>
    </row>
    <row r="61" spans="1:35" ht="51" x14ac:dyDescent="0.2">
      <c r="A61" s="25" t="s">
        <v>218</v>
      </c>
      <c r="B61" s="26" t="s">
        <v>219</v>
      </c>
      <c r="C61" s="25" t="s">
        <v>218</v>
      </c>
      <c r="D61" s="25"/>
      <c r="E61" s="25"/>
      <c r="F61" s="27"/>
      <c r="G61" s="25"/>
      <c r="H61" s="25"/>
      <c r="I61" s="25"/>
      <c r="J61" s="25"/>
      <c r="K61" s="25"/>
      <c r="L61" s="25"/>
      <c r="M61" s="25"/>
      <c r="N61" s="25"/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6400</v>
      </c>
      <c r="Z61" s="28">
        <v>6400</v>
      </c>
      <c r="AA61" s="28">
        <v>0</v>
      </c>
      <c r="AB61" s="28">
        <v>6400</v>
      </c>
      <c r="AC61" s="28">
        <v>6400</v>
      </c>
      <c r="AD61" s="28">
        <v>6400</v>
      </c>
      <c r="AE61" s="28">
        <v>-6400</v>
      </c>
      <c r="AF61" s="29"/>
      <c r="AG61" s="28">
        <v>-6400</v>
      </c>
      <c r="AH61" s="29"/>
      <c r="AI61" s="29"/>
    </row>
    <row r="62" spans="1:35" x14ac:dyDescent="0.2">
      <c r="A62" s="25" t="s">
        <v>181</v>
      </c>
      <c r="B62" s="26" t="s">
        <v>182</v>
      </c>
      <c r="C62" s="25" t="s">
        <v>181</v>
      </c>
      <c r="D62" s="25"/>
      <c r="E62" s="25"/>
      <c r="F62" s="27"/>
      <c r="G62" s="25"/>
      <c r="H62" s="25"/>
      <c r="I62" s="25"/>
      <c r="J62" s="25"/>
      <c r="K62" s="25"/>
      <c r="L62" s="25"/>
      <c r="M62" s="25"/>
      <c r="N62" s="25"/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-219017.47</v>
      </c>
      <c r="Z62" s="28">
        <v>-219017.47</v>
      </c>
      <c r="AA62" s="28">
        <v>0</v>
      </c>
      <c r="AB62" s="28">
        <v>-219017.47</v>
      </c>
      <c r="AC62" s="28">
        <v>-219017.47</v>
      </c>
      <c r="AD62" s="28">
        <v>-219017.47</v>
      </c>
      <c r="AE62" s="28">
        <v>219017.47</v>
      </c>
      <c r="AF62" s="29"/>
      <c r="AG62" s="28">
        <v>219017.47</v>
      </c>
      <c r="AH62" s="29"/>
      <c r="AI62" s="29"/>
    </row>
    <row r="63" spans="1:35" ht="25.5" x14ac:dyDescent="0.2">
      <c r="A63" s="25" t="s">
        <v>183</v>
      </c>
      <c r="B63" s="26" t="s">
        <v>184</v>
      </c>
      <c r="C63" s="25" t="s">
        <v>183</v>
      </c>
      <c r="D63" s="25"/>
      <c r="E63" s="25"/>
      <c r="F63" s="27"/>
      <c r="G63" s="25"/>
      <c r="H63" s="25"/>
      <c r="I63" s="25"/>
      <c r="J63" s="25"/>
      <c r="K63" s="25"/>
      <c r="L63" s="25"/>
      <c r="M63" s="25"/>
      <c r="N63" s="25"/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-219017.47</v>
      </c>
      <c r="Z63" s="28">
        <v>-219017.47</v>
      </c>
      <c r="AA63" s="28">
        <v>0</v>
      </c>
      <c r="AB63" s="28">
        <v>-219017.47</v>
      </c>
      <c r="AC63" s="28">
        <v>-219017.47</v>
      </c>
      <c r="AD63" s="28">
        <v>-219017.47</v>
      </c>
      <c r="AE63" s="28">
        <v>219017.47</v>
      </c>
      <c r="AF63" s="29"/>
      <c r="AG63" s="28">
        <v>219017.47</v>
      </c>
      <c r="AH63" s="29"/>
      <c r="AI63" s="29"/>
    </row>
    <row r="64" spans="1:35" x14ac:dyDescent="0.2">
      <c r="A64" s="20" t="s">
        <v>185</v>
      </c>
      <c r="B64" s="21" t="s">
        <v>186</v>
      </c>
      <c r="C64" s="20" t="s">
        <v>185</v>
      </c>
      <c r="D64" s="20"/>
      <c r="E64" s="20"/>
      <c r="F64" s="22"/>
      <c r="G64" s="20"/>
      <c r="H64" s="20"/>
      <c r="I64" s="20"/>
      <c r="J64" s="20"/>
      <c r="K64" s="20"/>
      <c r="L64" s="20"/>
      <c r="M64" s="20"/>
      <c r="N64" s="20"/>
      <c r="O64" s="23">
        <v>0</v>
      </c>
      <c r="P64" s="23">
        <v>675952200</v>
      </c>
      <c r="Q64" s="23">
        <v>7943400</v>
      </c>
      <c r="R64" s="23">
        <v>683895600</v>
      </c>
      <c r="S64" s="23">
        <v>683895600</v>
      </c>
      <c r="T64" s="23">
        <v>683895600</v>
      </c>
      <c r="U64" s="23">
        <v>0</v>
      </c>
      <c r="V64" s="23">
        <v>0</v>
      </c>
      <c r="W64" s="23">
        <v>0</v>
      </c>
      <c r="X64" s="23">
        <v>0</v>
      </c>
      <c r="Y64" s="23">
        <v>222230849.93000001</v>
      </c>
      <c r="Z64" s="23">
        <v>222230849.93000001</v>
      </c>
      <c r="AA64" s="23">
        <v>0</v>
      </c>
      <c r="AB64" s="23">
        <v>222230849.93000001</v>
      </c>
      <c r="AC64" s="23">
        <v>222230849.93000001</v>
      </c>
      <c r="AD64" s="23">
        <v>222230849.93000001</v>
      </c>
      <c r="AE64" s="23">
        <v>461664750.06999999</v>
      </c>
      <c r="AF64" s="24">
        <v>0.32494850080918786</v>
      </c>
      <c r="AG64" s="23">
        <v>461664750.06999999</v>
      </c>
      <c r="AH64" s="24">
        <v>0.32494850080918786</v>
      </c>
      <c r="AI64" s="24">
        <f t="shared" si="0"/>
        <v>0.32494850080918786</v>
      </c>
    </row>
    <row r="65" spans="1:35" ht="51" x14ac:dyDescent="0.2">
      <c r="A65" s="25" t="s">
        <v>187</v>
      </c>
      <c r="B65" s="26" t="s">
        <v>188</v>
      </c>
      <c r="C65" s="25" t="s">
        <v>187</v>
      </c>
      <c r="D65" s="25"/>
      <c r="E65" s="25"/>
      <c r="F65" s="27"/>
      <c r="G65" s="25"/>
      <c r="H65" s="25"/>
      <c r="I65" s="25"/>
      <c r="J65" s="25"/>
      <c r="K65" s="25"/>
      <c r="L65" s="25"/>
      <c r="M65" s="25"/>
      <c r="N65" s="25"/>
      <c r="O65" s="28">
        <v>0</v>
      </c>
      <c r="P65" s="28">
        <v>675952200</v>
      </c>
      <c r="Q65" s="28">
        <v>7943400</v>
      </c>
      <c r="R65" s="28">
        <v>683895600</v>
      </c>
      <c r="S65" s="28">
        <v>683895600</v>
      </c>
      <c r="T65" s="28">
        <v>683895600</v>
      </c>
      <c r="U65" s="28">
        <v>0</v>
      </c>
      <c r="V65" s="28">
        <v>0</v>
      </c>
      <c r="W65" s="28">
        <v>0</v>
      </c>
      <c r="X65" s="28">
        <v>0</v>
      </c>
      <c r="Y65" s="28">
        <v>226315922.41999999</v>
      </c>
      <c r="Z65" s="28">
        <v>226315922.41999999</v>
      </c>
      <c r="AA65" s="28">
        <v>0</v>
      </c>
      <c r="AB65" s="28">
        <v>226315922.41999999</v>
      </c>
      <c r="AC65" s="28">
        <v>226315922.41999999</v>
      </c>
      <c r="AD65" s="28">
        <v>226315922.41999999</v>
      </c>
      <c r="AE65" s="28">
        <v>457579677.57999998</v>
      </c>
      <c r="AF65" s="29">
        <v>0.33092174071598063</v>
      </c>
      <c r="AG65" s="28">
        <v>457579677.57999998</v>
      </c>
      <c r="AH65" s="29">
        <v>0.33092174071598063</v>
      </c>
      <c r="AI65" s="29">
        <f t="shared" si="0"/>
        <v>0.33092174071598063</v>
      </c>
    </row>
    <row r="66" spans="1:35" ht="38.25" x14ac:dyDescent="0.2">
      <c r="A66" s="25" t="s">
        <v>189</v>
      </c>
      <c r="B66" s="26" t="s">
        <v>190</v>
      </c>
      <c r="C66" s="25" t="s">
        <v>189</v>
      </c>
      <c r="D66" s="25"/>
      <c r="E66" s="25"/>
      <c r="F66" s="27"/>
      <c r="G66" s="25"/>
      <c r="H66" s="25"/>
      <c r="I66" s="25"/>
      <c r="J66" s="25"/>
      <c r="K66" s="25"/>
      <c r="L66" s="25"/>
      <c r="M66" s="25"/>
      <c r="N66" s="25"/>
      <c r="O66" s="28">
        <v>0</v>
      </c>
      <c r="P66" s="28">
        <v>76364000</v>
      </c>
      <c r="Q66" s="28">
        <v>0</v>
      </c>
      <c r="R66" s="28">
        <v>76364000</v>
      </c>
      <c r="S66" s="28">
        <v>76364000</v>
      </c>
      <c r="T66" s="28">
        <v>76364000</v>
      </c>
      <c r="U66" s="28">
        <v>0</v>
      </c>
      <c r="V66" s="28">
        <v>0</v>
      </c>
      <c r="W66" s="28">
        <v>0</v>
      </c>
      <c r="X66" s="28">
        <v>0</v>
      </c>
      <c r="Y66" s="28">
        <v>25456000</v>
      </c>
      <c r="Z66" s="28">
        <v>25456000</v>
      </c>
      <c r="AA66" s="28">
        <v>0</v>
      </c>
      <c r="AB66" s="28">
        <v>25456000</v>
      </c>
      <c r="AC66" s="28">
        <v>25456000</v>
      </c>
      <c r="AD66" s="28">
        <v>25456000</v>
      </c>
      <c r="AE66" s="28">
        <v>50908000</v>
      </c>
      <c r="AF66" s="29">
        <v>0.33335079356764968</v>
      </c>
      <c r="AG66" s="28">
        <v>50908000</v>
      </c>
      <c r="AH66" s="29">
        <v>0.33335079356764968</v>
      </c>
      <c r="AI66" s="29">
        <f t="shared" si="0"/>
        <v>0.33335079356764968</v>
      </c>
    </row>
    <row r="67" spans="1:35" ht="51" x14ac:dyDescent="0.2">
      <c r="A67" s="25" t="s">
        <v>233</v>
      </c>
      <c r="B67" s="26" t="s">
        <v>234</v>
      </c>
      <c r="C67" s="25" t="s">
        <v>233</v>
      </c>
      <c r="D67" s="25"/>
      <c r="E67" s="25"/>
      <c r="F67" s="27"/>
      <c r="G67" s="25"/>
      <c r="H67" s="25"/>
      <c r="I67" s="25"/>
      <c r="J67" s="25"/>
      <c r="K67" s="25"/>
      <c r="L67" s="25"/>
      <c r="M67" s="25"/>
      <c r="N67" s="25"/>
      <c r="O67" s="28">
        <v>0</v>
      </c>
      <c r="P67" s="28">
        <v>0</v>
      </c>
      <c r="Q67" s="28">
        <v>385700</v>
      </c>
      <c r="R67" s="28">
        <v>385700</v>
      </c>
      <c r="S67" s="28">
        <v>385700</v>
      </c>
      <c r="T67" s="28">
        <v>385700</v>
      </c>
      <c r="U67" s="28">
        <v>0</v>
      </c>
      <c r="V67" s="28">
        <v>0</v>
      </c>
      <c r="W67" s="28">
        <v>0</v>
      </c>
      <c r="X67" s="28">
        <v>0</v>
      </c>
      <c r="Y67" s="28">
        <v>385700</v>
      </c>
      <c r="Z67" s="28">
        <v>385700</v>
      </c>
      <c r="AA67" s="28">
        <v>0</v>
      </c>
      <c r="AB67" s="28">
        <v>385700</v>
      </c>
      <c r="AC67" s="28">
        <v>385700</v>
      </c>
      <c r="AD67" s="28">
        <v>385700</v>
      </c>
      <c r="AE67" s="28">
        <v>0</v>
      </c>
      <c r="AF67" s="29">
        <v>1</v>
      </c>
      <c r="AG67" s="28">
        <v>0</v>
      </c>
      <c r="AH67" s="29">
        <v>1</v>
      </c>
      <c r="AI67" s="29">
        <f t="shared" si="0"/>
        <v>1</v>
      </c>
    </row>
    <row r="68" spans="1:35" ht="25.5" x14ac:dyDescent="0.2">
      <c r="A68" s="25" t="s">
        <v>191</v>
      </c>
      <c r="B68" s="26" t="s">
        <v>192</v>
      </c>
      <c r="C68" s="25" t="s">
        <v>191</v>
      </c>
      <c r="D68" s="25"/>
      <c r="E68" s="25"/>
      <c r="F68" s="27"/>
      <c r="G68" s="25"/>
      <c r="H68" s="25"/>
      <c r="I68" s="25"/>
      <c r="J68" s="25"/>
      <c r="K68" s="25"/>
      <c r="L68" s="25"/>
      <c r="M68" s="25"/>
      <c r="N68" s="25"/>
      <c r="O68" s="28">
        <v>0</v>
      </c>
      <c r="P68" s="28">
        <v>276802600</v>
      </c>
      <c r="Q68" s="28">
        <v>7557700</v>
      </c>
      <c r="R68" s="28">
        <v>284360300</v>
      </c>
      <c r="S68" s="28">
        <v>284360300</v>
      </c>
      <c r="T68" s="28">
        <v>284360300</v>
      </c>
      <c r="U68" s="28">
        <v>0</v>
      </c>
      <c r="V68" s="28">
        <v>0</v>
      </c>
      <c r="W68" s="28">
        <v>0</v>
      </c>
      <c r="X68" s="28">
        <v>0</v>
      </c>
      <c r="Y68" s="28">
        <v>95423000</v>
      </c>
      <c r="Z68" s="28">
        <v>95423000</v>
      </c>
      <c r="AA68" s="28">
        <v>0</v>
      </c>
      <c r="AB68" s="28">
        <v>95423000</v>
      </c>
      <c r="AC68" s="28">
        <v>95423000</v>
      </c>
      <c r="AD68" s="28">
        <v>95423000</v>
      </c>
      <c r="AE68" s="28">
        <v>188937300</v>
      </c>
      <c r="AF68" s="29">
        <v>0.33557075302002426</v>
      </c>
      <c r="AG68" s="28">
        <v>188937300</v>
      </c>
      <c r="AH68" s="29">
        <v>0.33557075302002426</v>
      </c>
      <c r="AI68" s="29">
        <f t="shared" si="0"/>
        <v>0.33557075302002426</v>
      </c>
    </row>
    <row r="69" spans="1:35" ht="38.25" x14ac:dyDescent="0.2">
      <c r="A69" s="25" t="s">
        <v>193</v>
      </c>
      <c r="B69" s="26" t="s">
        <v>194</v>
      </c>
      <c r="C69" s="25" t="s">
        <v>193</v>
      </c>
      <c r="D69" s="25"/>
      <c r="E69" s="25"/>
      <c r="F69" s="27"/>
      <c r="G69" s="25"/>
      <c r="H69" s="25"/>
      <c r="I69" s="25"/>
      <c r="J69" s="25"/>
      <c r="K69" s="25"/>
      <c r="L69" s="25"/>
      <c r="M69" s="25"/>
      <c r="N69" s="25"/>
      <c r="O69" s="28">
        <v>0</v>
      </c>
      <c r="P69" s="28">
        <v>8858000</v>
      </c>
      <c r="Q69" s="28">
        <v>0</v>
      </c>
      <c r="R69" s="28">
        <v>8858000</v>
      </c>
      <c r="S69" s="28">
        <v>8858000</v>
      </c>
      <c r="T69" s="28">
        <v>8858000</v>
      </c>
      <c r="U69" s="28">
        <v>0</v>
      </c>
      <c r="V69" s="28">
        <v>0</v>
      </c>
      <c r="W69" s="28">
        <v>0</v>
      </c>
      <c r="X69" s="28">
        <v>0</v>
      </c>
      <c r="Y69" s="28">
        <v>3294900</v>
      </c>
      <c r="Z69" s="28">
        <v>3294900</v>
      </c>
      <c r="AA69" s="28">
        <v>0</v>
      </c>
      <c r="AB69" s="28">
        <v>3294900</v>
      </c>
      <c r="AC69" s="28">
        <v>3294900</v>
      </c>
      <c r="AD69" s="28">
        <v>3294900</v>
      </c>
      <c r="AE69" s="28">
        <v>5563100</v>
      </c>
      <c r="AF69" s="29">
        <v>0.37196884172499434</v>
      </c>
      <c r="AG69" s="28">
        <v>5563100</v>
      </c>
      <c r="AH69" s="29">
        <v>0.37196884172499434</v>
      </c>
      <c r="AI69" s="29">
        <f t="shared" si="0"/>
        <v>0.37196884172499434</v>
      </c>
    </row>
    <row r="70" spans="1:35" ht="51" x14ac:dyDescent="0.2">
      <c r="A70" s="25" t="s">
        <v>195</v>
      </c>
      <c r="B70" s="26" t="s">
        <v>196</v>
      </c>
      <c r="C70" s="25" t="s">
        <v>195</v>
      </c>
      <c r="D70" s="25"/>
      <c r="E70" s="25"/>
      <c r="F70" s="27"/>
      <c r="G70" s="25"/>
      <c r="H70" s="25"/>
      <c r="I70" s="25"/>
      <c r="J70" s="25"/>
      <c r="K70" s="25"/>
      <c r="L70" s="25"/>
      <c r="M70" s="25"/>
      <c r="N70" s="25"/>
      <c r="O70" s="28">
        <v>0</v>
      </c>
      <c r="P70" s="28">
        <v>1087000</v>
      </c>
      <c r="Q70" s="28">
        <v>0</v>
      </c>
      <c r="R70" s="28">
        <v>1087000</v>
      </c>
      <c r="S70" s="28">
        <v>1087000</v>
      </c>
      <c r="T70" s="28">
        <v>1087000</v>
      </c>
      <c r="U70" s="28">
        <v>0</v>
      </c>
      <c r="V70" s="28">
        <v>0</v>
      </c>
      <c r="W70" s="28">
        <v>0</v>
      </c>
      <c r="X70" s="28">
        <v>0</v>
      </c>
      <c r="Y70" s="28">
        <v>489150</v>
      </c>
      <c r="Z70" s="28">
        <v>489150</v>
      </c>
      <c r="AA70" s="28">
        <v>0</v>
      </c>
      <c r="AB70" s="28">
        <v>489150</v>
      </c>
      <c r="AC70" s="28">
        <v>489150</v>
      </c>
      <c r="AD70" s="28">
        <v>489150</v>
      </c>
      <c r="AE70" s="28">
        <v>597850</v>
      </c>
      <c r="AF70" s="29">
        <v>0.45</v>
      </c>
      <c r="AG70" s="28">
        <v>597850</v>
      </c>
      <c r="AH70" s="29">
        <v>0.45</v>
      </c>
      <c r="AI70" s="29">
        <f t="shared" si="0"/>
        <v>0.45</v>
      </c>
    </row>
    <row r="71" spans="1:35" ht="51" x14ac:dyDescent="0.2">
      <c r="A71" s="25" t="s">
        <v>197</v>
      </c>
      <c r="B71" s="26" t="s">
        <v>198</v>
      </c>
      <c r="C71" s="25" t="s">
        <v>197</v>
      </c>
      <c r="D71" s="25"/>
      <c r="E71" s="25"/>
      <c r="F71" s="27"/>
      <c r="G71" s="25"/>
      <c r="H71" s="25"/>
      <c r="I71" s="25"/>
      <c r="J71" s="25"/>
      <c r="K71" s="25"/>
      <c r="L71" s="25"/>
      <c r="M71" s="25"/>
      <c r="N71" s="25"/>
      <c r="O71" s="28">
        <v>0</v>
      </c>
      <c r="P71" s="28">
        <v>8305000</v>
      </c>
      <c r="Q71" s="28">
        <v>0</v>
      </c>
      <c r="R71" s="28">
        <v>8305000</v>
      </c>
      <c r="S71" s="28">
        <v>8305000</v>
      </c>
      <c r="T71" s="28">
        <v>8305000</v>
      </c>
      <c r="U71" s="28">
        <v>0</v>
      </c>
      <c r="V71" s="28">
        <v>0</v>
      </c>
      <c r="W71" s="28">
        <v>0</v>
      </c>
      <c r="X71" s="28">
        <v>0</v>
      </c>
      <c r="Y71" s="28">
        <v>2796462.17</v>
      </c>
      <c r="Z71" s="28">
        <v>2796462.17</v>
      </c>
      <c r="AA71" s="28">
        <v>0</v>
      </c>
      <c r="AB71" s="28">
        <v>2796462.17</v>
      </c>
      <c r="AC71" s="28">
        <v>2796462.17</v>
      </c>
      <c r="AD71" s="28">
        <v>2796462.17</v>
      </c>
      <c r="AE71" s="28">
        <v>5508537.8300000001</v>
      </c>
      <c r="AF71" s="29">
        <v>0.33672030945213727</v>
      </c>
      <c r="AG71" s="28">
        <v>5508537.8300000001</v>
      </c>
      <c r="AH71" s="29">
        <v>0.33672030945213727</v>
      </c>
      <c r="AI71" s="29">
        <f t="shared" si="0"/>
        <v>0.33672030945213727</v>
      </c>
    </row>
    <row r="72" spans="1:35" ht="38.25" x14ac:dyDescent="0.2">
      <c r="A72" s="25" t="s">
        <v>199</v>
      </c>
      <c r="B72" s="26" t="s">
        <v>200</v>
      </c>
      <c r="C72" s="25" t="s">
        <v>199</v>
      </c>
      <c r="D72" s="25"/>
      <c r="E72" s="25"/>
      <c r="F72" s="27"/>
      <c r="G72" s="25"/>
      <c r="H72" s="25"/>
      <c r="I72" s="25"/>
      <c r="J72" s="25"/>
      <c r="K72" s="25"/>
      <c r="L72" s="25"/>
      <c r="M72" s="25"/>
      <c r="N72" s="25"/>
      <c r="O72" s="28">
        <v>0</v>
      </c>
      <c r="P72" s="28">
        <v>101601600</v>
      </c>
      <c r="Q72" s="28">
        <v>0</v>
      </c>
      <c r="R72" s="28">
        <v>101601600</v>
      </c>
      <c r="S72" s="28">
        <v>101601600</v>
      </c>
      <c r="T72" s="28">
        <v>101601600</v>
      </c>
      <c r="U72" s="28">
        <v>0</v>
      </c>
      <c r="V72" s="28">
        <v>0</v>
      </c>
      <c r="W72" s="28">
        <v>0</v>
      </c>
      <c r="X72" s="28">
        <v>0</v>
      </c>
      <c r="Y72" s="28">
        <v>34759710.25</v>
      </c>
      <c r="Z72" s="28">
        <v>34759710.25</v>
      </c>
      <c r="AA72" s="28">
        <v>0</v>
      </c>
      <c r="AB72" s="28">
        <v>34759710.25</v>
      </c>
      <c r="AC72" s="28">
        <v>34759710.25</v>
      </c>
      <c r="AD72" s="28">
        <v>34759710.25</v>
      </c>
      <c r="AE72" s="28">
        <v>66841889.75</v>
      </c>
      <c r="AF72" s="29">
        <v>0.34211774470087086</v>
      </c>
      <c r="AG72" s="28">
        <v>66841889.75</v>
      </c>
      <c r="AH72" s="29">
        <v>0.34211774470087086</v>
      </c>
      <c r="AI72" s="29">
        <f t="shared" si="0"/>
        <v>0.34211774470087086</v>
      </c>
    </row>
    <row r="73" spans="1:35" ht="25.5" x14ac:dyDescent="0.2">
      <c r="A73" s="25" t="s">
        <v>201</v>
      </c>
      <c r="B73" s="26" t="s">
        <v>202</v>
      </c>
      <c r="C73" s="25" t="s">
        <v>201</v>
      </c>
      <c r="D73" s="25"/>
      <c r="E73" s="25"/>
      <c r="F73" s="27"/>
      <c r="G73" s="25"/>
      <c r="H73" s="25"/>
      <c r="I73" s="25"/>
      <c r="J73" s="25"/>
      <c r="K73" s="25"/>
      <c r="L73" s="25"/>
      <c r="M73" s="25"/>
      <c r="N73" s="25"/>
      <c r="O73" s="28">
        <v>0</v>
      </c>
      <c r="P73" s="28">
        <v>202934000</v>
      </c>
      <c r="Q73" s="28">
        <v>0</v>
      </c>
      <c r="R73" s="28">
        <v>202934000</v>
      </c>
      <c r="S73" s="28">
        <v>202934000</v>
      </c>
      <c r="T73" s="28">
        <v>202934000</v>
      </c>
      <c r="U73" s="28">
        <v>0</v>
      </c>
      <c r="V73" s="28">
        <v>0</v>
      </c>
      <c r="W73" s="28">
        <v>0</v>
      </c>
      <c r="X73" s="28">
        <v>0</v>
      </c>
      <c r="Y73" s="28">
        <v>63711000</v>
      </c>
      <c r="Z73" s="28">
        <v>63711000</v>
      </c>
      <c r="AA73" s="28">
        <v>0</v>
      </c>
      <c r="AB73" s="28">
        <v>63711000</v>
      </c>
      <c r="AC73" s="28">
        <v>63711000</v>
      </c>
      <c r="AD73" s="28">
        <v>63711000</v>
      </c>
      <c r="AE73" s="28">
        <v>139223000</v>
      </c>
      <c r="AF73" s="29">
        <v>0.31394936284703401</v>
      </c>
      <c r="AG73" s="28">
        <v>139223000</v>
      </c>
      <c r="AH73" s="29">
        <v>0.31394936284703401</v>
      </c>
      <c r="AI73" s="29">
        <f t="shared" si="0"/>
        <v>0.31394936284703401</v>
      </c>
    </row>
    <row r="74" spans="1:35" ht="51" x14ac:dyDescent="0.2">
      <c r="A74" s="25" t="s">
        <v>203</v>
      </c>
      <c r="B74" s="26" t="s">
        <v>204</v>
      </c>
      <c r="C74" s="25" t="s">
        <v>203</v>
      </c>
      <c r="D74" s="25"/>
      <c r="E74" s="25"/>
      <c r="F74" s="27"/>
      <c r="G74" s="25"/>
      <c r="H74" s="25"/>
      <c r="I74" s="25"/>
      <c r="J74" s="25"/>
      <c r="K74" s="25"/>
      <c r="L74" s="25"/>
      <c r="M74" s="25"/>
      <c r="N74" s="25"/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-4085072.49</v>
      </c>
      <c r="Z74" s="28">
        <v>-4085072.49</v>
      </c>
      <c r="AA74" s="28">
        <v>0</v>
      </c>
      <c r="AB74" s="28">
        <v>-4085072.49</v>
      </c>
      <c r="AC74" s="28">
        <v>-4085072.49</v>
      </c>
      <c r="AD74" s="28">
        <v>-4085072.49</v>
      </c>
      <c r="AE74" s="28">
        <v>4085072.49</v>
      </c>
      <c r="AF74" s="29"/>
      <c r="AG74" s="28">
        <v>4085072.49</v>
      </c>
      <c r="AH74" s="29"/>
      <c r="AI74" s="29"/>
    </row>
    <row r="75" spans="1:35" ht="51" x14ac:dyDescent="0.2">
      <c r="A75" s="25" t="s">
        <v>205</v>
      </c>
      <c r="B75" s="26" t="s">
        <v>206</v>
      </c>
      <c r="C75" s="25" t="s">
        <v>205</v>
      </c>
      <c r="D75" s="25"/>
      <c r="E75" s="25"/>
      <c r="F75" s="27"/>
      <c r="G75" s="25"/>
      <c r="H75" s="25"/>
      <c r="I75" s="25"/>
      <c r="J75" s="25"/>
      <c r="K75" s="25"/>
      <c r="L75" s="25"/>
      <c r="M75" s="25"/>
      <c r="N75" s="25"/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-4085072.49</v>
      </c>
      <c r="Z75" s="28">
        <v>-4085072.49</v>
      </c>
      <c r="AA75" s="28">
        <v>0</v>
      </c>
      <c r="AB75" s="28">
        <v>-4085072.49</v>
      </c>
      <c r="AC75" s="28">
        <v>-4085072.49</v>
      </c>
      <c r="AD75" s="28">
        <v>-4085072.49</v>
      </c>
      <c r="AE75" s="28">
        <v>4085072.49</v>
      </c>
      <c r="AF75" s="29"/>
      <c r="AG75" s="28">
        <v>4085072.49</v>
      </c>
      <c r="AH75" s="29"/>
      <c r="AI75" s="29"/>
    </row>
    <row r="76" spans="1:35" s="61" customFormat="1" x14ac:dyDescent="0.2">
      <c r="A76" s="46" t="s">
        <v>207</v>
      </c>
      <c r="B76" s="47"/>
      <c r="C76" s="47"/>
      <c r="D76" s="47"/>
      <c r="E76" s="47"/>
      <c r="F76" s="47"/>
      <c r="G76" s="47"/>
      <c r="H76" s="48"/>
      <c r="I76" s="49"/>
      <c r="J76" s="49"/>
      <c r="K76" s="49"/>
      <c r="L76" s="49"/>
      <c r="M76" s="49"/>
      <c r="N76" s="49"/>
      <c r="O76" s="23">
        <v>0</v>
      </c>
      <c r="P76" s="23">
        <v>935732200</v>
      </c>
      <c r="Q76" s="23">
        <v>40981400</v>
      </c>
      <c r="R76" s="23">
        <v>976713600</v>
      </c>
      <c r="S76" s="23">
        <v>976713600</v>
      </c>
      <c r="T76" s="23">
        <v>976713600</v>
      </c>
      <c r="U76" s="23">
        <v>0</v>
      </c>
      <c r="V76" s="23">
        <v>0</v>
      </c>
      <c r="W76" s="23">
        <v>0</v>
      </c>
      <c r="X76" s="23">
        <v>0</v>
      </c>
      <c r="Y76" s="23">
        <v>308701196</v>
      </c>
      <c r="Z76" s="23">
        <v>308701196</v>
      </c>
      <c r="AA76" s="23">
        <v>0</v>
      </c>
      <c r="AB76" s="23">
        <v>308701196</v>
      </c>
      <c r="AC76" s="23">
        <v>308701196</v>
      </c>
      <c r="AD76" s="23">
        <v>308701196</v>
      </c>
      <c r="AE76" s="23">
        <v>668012404</v>
      </c>
      <c r="AF76" s="24">
        <v>0.31606112170445871</v>
      </c>
      <c r="AG76" s="23">
        <v>668012404</v>
      </c>
      <c r="AH76" s="24">
        <v>0.31606112170445871</v>
      </c>
      <c r="AI76" s="24">
        <f>Z76/R76</f>
        <v>0.31606112170445871</v>
      </c>
    </row>
  </sheetData>
  <mergeCells count="28">
    <mergeCell ref="A76:H76"/>
    <mergeCell ref="B1:AI1"/>
    <mergeCell ref="B5:AH5"/>
    <mergeCell ref="A2:AI4"/>
    <mergeCell ref="W7:W8"/>
    <mergeCell ref="X7:Z7"/>
    <mergeCell ref="AA7:AC7"/>
    <mergeCell ref="AE7:AF7"/>
    <mergeCell ref="AG7:AH7"/>
    <mergeCell ref="Q7:Q8"/>
    <mergeCell ref="R7:R8"/>
    <mergeCell ref="S7:S8"/>
    <mergeCell ref="T7:T8"/>
    <mergeCell ref="U7:U8"/>
    <mergeCell ref="V7:V8"/>
    <mergeCell ref="A6:AI6"/>
    <mergeCell ref="P7:P8"/>
    <mergeCell ref="A7:A8"/>
    <mergeCell ref="B7:B8"/>
    <mergeCell ref="C7:C8"/>
    <mergeCell ref="D7:D8"/>
    <mergeCell ref="E7:E8"/>
    <mergeCell ref="F7:H7"/>
    <mergeCell ref="I7:K7"/>
    <mergeCell ref="L7:L8"/>
    <mergeCell ref="M7:M8"/>
    <mergeCell ref="N7:N8"/>
    <mergeCell ref="O7:O8"/>
  </mergeCells>
  <pageMargins left="0.70866141732283472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workbookViewId="0">
      <selection activeCell="K11" sqref="K11"/>
    </sheetView>
  </sheetViews>
  <sheetFormatPr defaultRowHeight="11.25" x14ac:dyDescent="0.2"/>
  <cols>
    <col min="1" max="1" width="5.7109375" style="5" customWidth="1"/>
    <col min="2" max="2" width="28.42578125" style="4" customWidth="1"/>
    <col min="3" max="3" width="6.5703125" style="4" customWidth="1"/>
    <col min="4" max="4" width="16.28515625" style="4" customWidth="1"/>
    <col min="5" max="5" width="15.5703125" style="4" customWidth="1"/>
    <col min="6" max="6" width="16.28515625" style="4" hidden="1" customWidth="1"/>
    <col min="7" max="7" width="13.42578125" style="4" customWidth="1"/>
    <col min="8" max="8" width="10.140625" style="4" customWidth="1"/>
    <col min="9" max="258" width="9.140625" style="4"/>
    <col min="259" max="259" width="5.7109375" style="4" customWidth="1"/>
    <col min="260" max="260" width="59" style="4" customWidth="1"/>
    <col min="261" max="261" width="6.28515625" style="4" customWidth="1"/>
    <col min="262" max="262" width="13.28515625" style="4" customWidth="1"/>
    <col min="263" max="263" width="15.28515625" style="4" customWidth="1"/>
    <col min="264" max="264" width="13.28515625" style="4" customWidth="1"/>
    <col min="265" max="514" width="9.140625" style="4"/>
    <col min="515" max="515" width="5.7109375" style="4" customWidth="1"/>
    <col min="516" max="516" width="59" style="4" customWidth="1"/>
    <col min="517" max="517" width="6.28515625" style="4" customWidth="1"/>
    <col min="518" max="518" width="13.28515625" style="4" customWidth="1"/>
    <col min="519" max="519" width="15.28515625" style="4" customWidth="1"/>
    <col min="520" max="520" width="13.28515625" style="4" customWidth="1"/>
    <col min="521" max="770" width="9.140625" style="4"/>
    <col min="771" max="771" width="5.7109375" style="4" customWidth="1"/>
    <col min="772" max="772" width="59" style="4" customWidth="1"/>
    <col min="773" max="773" width="6.28515625" style="4" customWidth="1"/>
    <col min="774" max="774" width="13.28515625" style="4" customWidth="1"/>
    <col min="775" max="775" width="15.28515625" style="4" customWidth="1"/>
    <col min="776" max="776" width="13.28515625" style="4" customWidth="1"/>
    <col min="777" max="1026" width="9.140625" style="4"/>
    <col min="1027" max="1027" width="5.7109375" style="4" customWidth="1"/>
    <col min="1028" max="1028" width="59" style="4" customWidth="1"/>
    <col min="1029" max="1029" width="6.28515625" style="4" customWidth="1"/>
    <col min="1030" max="1030" width="13.28515625" style="4" customWidth="1"/>
    <col min="1031" max="1031" width="15.28515625" style="4" customWidth="1"/>
    <col min="1032" max="1032" width="13.28515625" style="4" customWidth="1"/>
    <col min="1033" max="1282" width="9.140625" style="4"/>
    <col min="1283" max="1283" width="5.7109375" style="4" customWidth="1"/>
    <col min="1284" max="1284" width="59" style="4" customWidth="1"/>
    <col min="1285" max="1285" width="6.28515625" style="4" customWidth="1"/>
    <col min="1286" max="1286" width="13.28515625" style="4" customWidth="1"/>
    <col min="1287" max="1287" width="15.28515625" style="4" customWidth="1"/>
    <col min="1288" max="1288" width="13.28515625" style="4" customWidth="1"/>
    <col min="1289" max="1538" width="9.140625" style="4"/>
    <col min="1539" max="1539" width="5.7109375" style="4" customWidth="1"/>
    <col min="1540" max="1540" width="59" style="4" customWidth="1"/>
    <col min="1541" max="1541" width="6.28515625" style="4" customWidth="1"/>
    <col min="1542" max="1542" width="13.28515625" style="4" customWidth="1"/>
    <col min="1543" max="1543" width="15.28515625" style="4" customWidth="1"/>
    <col min="1544" max="1544" width="13.28515625" style="4" customWidth="1"/>
    <col min="1545" max="1794" width="9.140625" style="4"/>
    <col min="1795" max="1795" width="5.7109375" style="4" customWidth="1"/>
    <col min="1796" max="1796" width="59" style="4" customWidth="1"/>
    <col min="1797" max="1797" width="6.28515625" style="4" customWidth="1"/>
    <col min="1798" max="1798" width="13.28515625" style="4" customWidth="1"/>
    <col min="1799" max="1799" width="15.28515625" style="4" customWidth="1"/>
    <col min="1800" max="1800" width="13.28515625" style="4" customWidth="1"/>
    <col min="1801" max="2050" width="9.140625" style="4"/>
    <col min="2051" max="2051" width="5.7109375" style="4" customWidth="1"/>
    <col min="2052" max="2052" width="59" style="4" customWidth="1"/>
    <col min="2053" max="2053" width="6.28515625" style="4" customWidth="1"/>
    <col min="2054" max="2054" width="13.28515625" style="4" customWidth="1"/>
    <col min="2055" max="2055" width="15.28515625" style="4" customWidth="1"/>
    <col min="2056" max="2056" width="13.28515625" style="4" customWidth="1"/>
    <col min="2057" max="2306" width="9.140625" style="4"/>
    <col min="2307" max="2307" width="5.7109375" style="4" customWidth="1"/>
    <col min="2308" max="2308" width="59" style="4" customWidth="1"/>
    <col min="2309" max="2309" width="6.28515625" style="4" customWidth="1"/>
    <col min="2310" max="2310" width="13.28515625" style="4" customWidth="1"/>
    <col min="2311" max="2311" width="15.28515625" style="4" customWidth="1"/>
    <col min="2312" max="2312" width="13.28515625" style="4" customWidth="1"/>
    <col min="2313" max="2562" width="9.140625" style="4"/>
    <col min="2563" max="2563" width="5.7109375" style="4" customWidth="1"/>
    <col min="2564" max="2564" width="59" style="4" customWidth="1"/>
    <col min="2565" max="2565" width="6.28515625" style="4" customWidth="1"/>
    <col min="2566" max="2566" width="13.28515625" style="4" customWidth="1"/>
    <col min="2567" max="2567" width="15.28515625" style="4" customWidth="1"/>
    <col min="2568" max="2568" width="13.28515625" style="4" customWidth="1"/>
    <col min="2569" max="2818" width="9.140625" style="4"/>
    <col min="2819" max="2819" width="5.7109375" style="4" customWidth="1"/>
    <col min="2820" max="2820" width="59" style="4" customWidth="1"/>
    <col min="2821" max="2821" width="6.28515625" style="4" customWidth="1"/>
    <col min="2822" max="2822" width="13.28515625" style="4" customWidth="1"/>
    <col min="2823" max="2823" width="15.28515625" style="4" customWidth="1"/>
    <col min="2824" max="2824" width="13.28515625" style="4" customWidth="1"/>
    <col min="2825" max="3074" width="9.140625" style="4"/>
    <col min="3075" max="3075" width="5.7109375" style="4" customWidth="1"/>
    <col min="3076" max="3076" width="59" style="4" customWidth="1"/>
    <col min="3077" max="3077" width="6.28515625" style="4" customWidth="1"/>
    <col min="3078" max="3078" width="13.28515625" style="4" customWidth="1"/>
    <col min="3079" max="3079" width="15.28515625" style="4" customWidth="1"/>
    <col min="3080" max="3080" width="13.28515625" style="4" customWidth="1"/>
    <col min="3081" max="3330" width="9.140625" style="4"/>
    <col min="3331" max="3331" width="5.7109375" style="4" customWidth="1"/>
    <col min="3332" max="3332" width="59" style="4" customWidth="1"/>
    <col min="3333" max="3333" width="6.28515625" style="4" customWidth="1"/>
    <col min="3334" max="3334" width="13.28515625" style="4" customWidth="1"/>
    <col min="3335" max="3335" width="15.28515625" style="4" customWidth="1"/>
    <col min="3336" max="3336" width="13.28515625" style="4" customWidth="1"/>
    <col min="3337" max="3586" width="9.140625" style="4"/>
    <col min="3587" max="3587" width="5.7109375" style="4" customWidth="1"/>
    <col min="3588" max="3588" width="59" style="4" customWidth="1"/>
    <col min="3589" max="3589" width="6.28515625" style="4" customWidth="1"/>
    <col min="3590" max="3590" width="13.28515625" style="4" customWidth="1"/>
    <col min="3591" max="3591" width="15.28515625" style="4" customWidth="1"/>
    <col min="3592" max="3592" width="13.28515625" style="4" customWidth="1"/>
    <col min="3593" max="3842" width="9.140625" style="4"/>
    <col min="3843" max="3843" width="5.7109375" style="4" customWidth="1"/>
    <col min="3844" max="3844" width="59" style="4" customWidth="1"/>
    <col min="3845" max="3845" width="6.28515625" style="4" customWidth="1"/>
    <col min="3846" max="3846" width="13.28515625" style="4" customWidth="1"/>
    <col min="3847" max="3847" width="15.28515625" style="4" customWidth="1"/>
    <col min="3848" max="3848" width="13.28515625" style="4" customWidth="1"/>
    <col min="3849" max="4098" width="9.140625" style="4"/>
    <col min="4099" max="4099" width="5.7109375" style="4" customWidth="1"/>
    <col min="4100" max="4100" width="59" style="4" customWidth="1"/>
    <col min="4101" max="4101" width="6.28515625" style="4" customWidth="1"/>
    <col min="4102" max="4102" width="13.28515625" style="4" customWidth="1"/>
    <col min="4103" max="4103" width="15.28515625" style="4" customWidth="1"/>
    <col min="4104" max="4104" width="13.28515625" style="4" customWidth="1"/>
    <col min="4105" max="4354" width="9.140625" style="4"/>
    <col min="4355" max="4355" width="5.7109375" style="4" customWidth="1"/>
    <col min="4356" max="4356" width="59" style="4" customWidth="1"/>
    <col min="4357" max="4357" width="6.28515625" style="4" customWidth="1"/>
    <col min="4358" max="4358" width="13.28515625" style="4" customWidth="1"/>
    <col min="4359" max="4359" width="15.28515625" style="4" customWidth="1"/>
    <col min="4360" max="4360" width="13.28515625" style="4" customWidth="1"/>
    <col min="4361" max="4610" width="9.140625" style="4"/>
    <col min="4611" max="4611" width="5.7109375" style="4" customWidth="1"/>
    <col min="4612" max="4612" width="59" style="4" customWidth="1"/>
    <col min="4613" max="4613" width="6.28515625" style="4" customWidth="1"/>
    <col min="4614" max="4614" width="13.28515625" style="4" customWidth="1"/>
    <col min="4615" max="4615" width="15.28515625" style="4" customWidth="1"/>
    <col min="4616" max="4616" width="13.28515625" style="4" customWidth="1"/>
    <col min="4617" max="4866" width="9.140625" style="4"/>
    <col min="4867" max="4867" width="5.7109375" style="4" customWidth="1"/>
    <col min="4868" max="4868" width="59" style="4" customWidth="1"/>
    <col min="4869" max="4869" width="6.28515625" style="4" customWidth="1"/>
    <col min="4870" max="4870" width="13.28515625" style="4" customWidth="1"/>
    <col min="4871" max="4871" width="15.28515625" style="4" customWidth="1"/>
    <col min="4872" max="4872" width="13.28515625" style="4" customWidth="1"/>
    <col min="4873" max="5122" width="9.140625" style="4"/>
    <col min="5123" max="5123" width="5.7109375" style="4" customWidth="1"/>
    <col min="5124" max="5124" width="59" style="4" customWidth="1"/>
    <col min="5125" max="5125" width="6.28515625" style="4" customWidth="1"/>
    <col min="5126" max="5126" width="13.28515625" style="4" customWidth="1"/>
    <col min="5127" max="5127" width="15.28515625" style="4" customWidth="1"/>
    <col min="5128" max="5128" width="13.28515625" style="4" customWidth="1"/>
    <col min="5129" max="5378" width="9.140625" style="4"/>
    <col min="5379" max="5379" width="5.7109375" style="4" customWidth="1"/>
    <col min="5380" max="5380" width="59" style="4" customWidth="1"/>
    <col min="5381" max="5381" width="6.28515625" style="4" customWidth="1"/>
    <col min="5382" max="5382" width="13.28515625" style="4" customWidth="1"/>
    <col min="5383" max="5383" width="15.28515625" style="4" customWidth="1"/>
    <col min="5384" max="5384" width="13.28515625" style="4" customWidth="1"/>
    <col min="5385" max="5634" width="9.140625" style="4"/>
    <col min="5635" max="5635" width="5.7109375" style="4" customWidth="1"/>
    <col min="5636" max="5636" width="59" style="4" customWidth="1"/>
    <col min="5637" max="5637" width="6.28515625" style="4" customWidth="1"/>
    <col min="5638" max="5638" width="13.28515625" style="4" customWidth="1"/>
    <col min="5639" max="5639" width="15.28515625" style="4" customWidth="1"/>
    <col min="5640" max="5640" width="13.28515625" style="4" customWidth="1"/>
    <col min="5641" max="5890" width="9.140625" style="4"/>
    <col min="5891" max="5891" width="5.7109375" style="4" customWidth="1"/>
    <col min="5892" max="5892" width="59" style="4" customWidth="1"/>
    <col min="5893" max="5893" width="6.28515625" style="4" customWidth="1"/>
    <col min="5894" max="5894" width="13.28515625" style="4" customWidth="1"/>
    <col min="5895" max="5895" width="15.28515625" style="4" customWidth="1"/>
    <col min="5896" max="5896" width="13.28515625" style="4" customWidth="1"/>
    <col min="5897" max="6146" width="9.140625" style="4"/>
    <col min="6147" max="6147" width="5.7109375" style="4" customWidth="1"/>
    <col min="6148" max="6148" width="59" style="4" customWidth="1"/>
    <col min="6149" max="6149" width="6.28515625" style="4" customWidth="1"/>
    <col min="6150" max="6150" width="13.28515625" style="4" customWidth="1"/>
    <col min="6151" max="6151" width="15.28515625" style="4" customWidth="1"/>
    <col min="6152" max="6152" width="13.28515625" style="4" customWidth="1"/>
    <col min="6153" max="6402" width="9.140625" style="4"/>
    <col min="6403" max="6403" width="5.7109375" style="4" customWidth="1"/>
    <col min="6404" max="6404" width="59" style="4" customWidth="1"/>
    <col min="6405" max="6405" width="6.28515625" style="4" customWidth="1"/>
    <col min="6406" max="6406" width="13.28515625" style="4" customWidth="1"/>
    <col min="6407" max="6407" width="15.28515625" style="4" customWidth="1"/>
    <col min="6408" max="6408" width="13.28515625" style="4" customWidth="1"/>
    <col min="6409" max="6658" width="9.140625" style="4"/>
    <col min="6659" max="6659" width="5.7109375" style="4" customWidth="1"/>
    <col min="6660" max="6660" width="59" style="4" customWidth="1"/>
    <col min="6661" max="6661" width="6.28515625" style="4" customWidth="1"/>
    <col min="6662" max="6662" width="13.28515625" style="4" customWidth="1"/>
    <col min="6663" max="6663" width="15.28515625" style="4" customWidth="1"/>
    <col min="6664" max="6664" width="13.28515625" style="4" customWidth="1"/>
    <col min="6665" max="6914" width="9.140625" style="4"/>
    <col min="6915" max="6915" width="5.7109375" style="4" customWidth="1"/>
    <col min="6916" max="6916" width="59" style="4" customWidth="1"/>
    <col min="6917" max="6917" width="6.28515625" style="4" customWidth="1"/>
    <col min="6918" max="6918" width="13.28515625" style="4" customWidth="1"/>
    <col min="6919" max="6919" width="15.28515625" style="4" customWidth="1"/>
    <col min="6920" max="6920" width="13.28515625" style="4" customWidth="1"/>
    <col min="6921" max="7170" width="9.140625" style="4"/>
    <col min="7171" max="7171" width="5.7109375" style="4" customWidth="1"/>
    <col min="7172" max="7172" width="59" style="4" customWidth="1"/>
    <col min="7173" max="7173" width="6.28515625" style="4" customWidth="1"/>
    <col min="7174" max="7174" width="13.28515625" style="4" customWidth="1"/>
    <col min="7175" max="7175" width="15.28515625" style="4" customWidth="1"/>
    <col min="7176" max="7176" width="13.28515625" style="4" customWidth="1"/>
    <col min="7177" max="7426" width="9.140625" style="4"/>
    <col min="7427" max="7427" width="5.7109375" style="4" customWidth="1"/>
    <col min="7428" max="7428" width="59" style="4" customWidth="1"/>
    <col min="7429" max="7429" width="6.28515625" style="4" customWidth="1"/>
    <col min="7430" max="7430" width="13.28515625" style="4" customWidth="1"/>
    <col min="7431" max="7431" width="15.28515625" style="4" customWidth="1"/>
    <col min="7432" max="7432" width="13.28515625" style="4" customWidth="1"/>
    <col min="7433" max="7682" width="9.140625" style="4"/>
    <col min="7683" max="7683" width="5.7109375" style="4" customWidth="1"/>
    <col min="7684" max="7684" width="59" style="4" customWidth="1"/>
    <col min="7685" max="7685" width="6.28515625" style="4" customWidth="1"/>
    <col min="7686" max="7686" width="13.28515625" style="4" customWidth="1"/>
    <col min="7687" max="7687" width="15.28515625" style="4" customWidth="1"/>
    <col min="7688" max="7688" width="13.28515625" style="4" customWidth="1"/>
    <col min="7689" max="7938" width="9.140625" style="4"/>
    <col min="7939" max="7939" width="5.7109375" style="4" customWidth="1"/>
    <col min="7940" max="7940" width="59" style="4" customWidth="1"/>
    <col min="7941" max="7941" width="6.28515625" style="4" customWidth="1"/>
    <col min="7942" max="7942" width="13.28515625" style="4" customWidth="1"/>
    <col min="7943" max="7943" width="15.28515625" style="4" customWidth="1"/>
    <col min="7944" max="7944" width="13.28515625" style="4" customWidth="1"/>
    <col min="7945" max="8194" width="9.140625" style="4"/>
    <col min="8195" max="8195" width="5.7109375" style="4" customWidth="1"/>
    <col min="8196" max="8196" width="59" style="4" customWidth="1"/>
    <col min="8197" max="8197" width="6.28515625" style="4" customWidth="1"/>
    <col min="8198" max="8198" width="13.28515625" style="4" customWidth="1"/>
    <col min="8199" max="8199" width="15.28515625" style="4" customWidth="1"/>
    <col min="8200" max="8200" width="13.28515625" style="4" customWidth="1"/>
    <col min="8201" max="8450" width="9.140625" style="4"/>
    <col min="8451" max="8451" width="5.7109375" style="4" customWidth="1"/>
    <col min="8452" max="8452" width="59" style="4" customWidth="1"/>
    <col min="8453" max="8453" width="6.28515625" style="4" customWidth="1"/>
    <col min="8454" max="8454" width="13.28515625" style="4" customWidth="1"/>
    <col min="8455" max="8455" width="15.28515625" style="4" customWidth="1"/>
    <col min="8456" max="8456" width="13.28515625" style="4" customWidth="1"/>
    <col min="8457" max="8706" width="9.140625" style="4"/>
    <col min="8707" max="8707" width="5.7109375" style="4" customWidth="1"/>
    <col min="8708" max="8708" width="59" style="4" customWidth="1"/>
    <col min="8709" max="8709" width="6.28515625" style="4" customWidth="1"/>
    <col min="8710" max="8710" width="13.28515625" style="4" customWidth="1"/>
    <col min="8711" max="8711" width="15.28515625" style="4" customWidth="1"/>
    <col min="8712" max="8712" width="13.28515625" style="4" customWidth="1"/>
    <col min="8713" max="8962" width="9.140625" style="4"/>
    <col min="8963" max="8963" width="5.7109375" style="4" customWidth="1"/>
    <col min="8964" max="8964" width="59" style="4" customWidth="1"/>
    <col min="8965" max="8965" width="6.28515625" style="4" customWidth="1"/>
    <col min="8966" max="8966" width="13.28515625" style="4" customWidth="1"/>
    <col min="8967" max="8967" width="15.28515625" style="4" customWidth="1"/>
    <col min="8968" max="8968" width="13.28515625" style="4" customWidth="1"/>
    <col min="8969" max="9218" width="9.140625" style="4"/>
    <col min="9219" max="9219" width="5.7109375" style="4" customWidth="1"/>
    <col min="9220" max="9220" width="59" style="4" customWidth="1"/>
    <col min="9221" max="9221" width="6.28515625" style="4" customWidth="1"/>
    <col min="9222" max="9222" width="13.28515625" style="4" customWidth="1"/>
    <col min="9223" max="9223" width="15.28515625" style="4" customWidth="1"/>
    <col min="9224" max="9224" width="13.28515625" style="4" customWidth="1"/>
    <col min="9225" max="9474" width="9.140625" style="4"/>
    <col min="9475" max="9475" width="5.7109375" style="4" customWidth="1"/>
    <col min="9476" max="9476" width="59" style="4" customWidth="1"/>
    <col min="9477" max="9477" width="6.28515625" style="4" customWidth="1"/>
    <col min="9478" max="9478" width="13.28515625" style="4" customWidth="1"/>
    <col min="9479" max="9479" width="15.28515625" style="4" customWidth="1"/>
    <col min="9480" max="9480" width="13.28515625" style="4" customWidth="1"/>
    <col min="9481" max="9730" width="9.140625" style="4"/>
    <col min="9731" max="9731" width="5.7109375" style="4" customWidth="1"/>
    <col min="9732" max="9732" width="59" style="4" customWidth="1"/>
    <col min="9733" max="9733" width="6.28515625" style="4" customWidth="1"/>
    <col min="9734" max="9734" width="13.28515625" style="4" customWidth="1"/>
    <col min="9735" max="9735" width="15.28515625" style="4" customWidth="1"/>
    <col min="9736" max="9736" width="13.28515625" style="4" customWidth="1"/>
    <col min="9737" max="9986" width="9.140625" style="4"/>
    <col min="9987" max="9987" width="5.7109375" style="4" customWidth="1"/>
    <col min="9988" max="9988" width="59" style="4" customWidth="1"/>
    <col min="9989" max="9989" width="6.28515625" style="4" customWidth="1"/>
    <col min="9990" max="9990" width="13.28515625" style="4" customWidth="1"/>
    <col min="9991" max="9991" width="15.28515625" style="4" customWidth="1"/>
    <col min="9992" max="9992" width="13.28515625" style="4" customWidth="1"/>
    <col min="9993" max="10242" width="9.140625" style="4"/>
    <col min="10243" max="10243" width="5.7109375" style="4" customWidth="1"/>
    <col min="10244" max="10244" width="59" style="4" customWidth="1"/>
    <col min="10245" max="10245" width="6.28515625" style="4" customWidth="1"/>
    <col min="10246" max="10246" width="13.28515625" style="4" customWidth="1"/>
    <col min="10247" max="10247" width="15.28515625" style="4" customWidth="1"/>
    <col min="10248" max="10248" width="13.28515625" style="4" customWidth="1"/>
    <col min="10249" max="10498" width="9.140625" style="4"/>
    <col min="10499" max="10499" width="5.7109375" style="4" customWidth="1"/>
    <col min="10500" max="10500" width="59" style="4" customWidth="1"/>
    <col min="10501" max="10501" width="6.28515625" style="4" customWidth="1"/>
    <col min="10502" max="10502" width="13.28515625" style="4" customWidth="1"/>
    <col min="10503" max="10503" width="15.28515625" style="4" customWidth="1"/>
    <col min="10504" max="10504" width="13.28515625" style="4" customWidth="1"/>
    <col min="10505" max="10754" width="9.140625" style="4"/>
    <col min="10755" max="10755" width="5.7109375" style="4" customWidth="1"/>
    <col min="10756" max="10756" width="59" style="4" customWidth="1"/>
    <col min="10757" max="10757" width="6.28515625" style="4" customWidth="1"/>
    <col min="10758" max="10758" width="13.28515625" style="4" customWidth="1"/>
    <col min="10759" max="10759" width="15.28515625" style="4" customWidth="1"/>
    <col min="10760" max="10760" width="13.28515625" style="4" customWidth="1"/>
    <col min="10761" max="11010" width="9.140625" style="4"/>
    <col min="11011" max="11011" width="5.7109375" style="4" customWidth="1"/>
    <col min="11012" max="11012" width="59" style="4" customWidth="1"/>
    <col min="11013" max="11013" width="6.28515625" style="4" customWidth="1"/>
    <col min="11014" max="11014" width="13.28515625" style="4" customWidth="1"/>
    <col min="11015" max="11015" width="15.28515625" style="4" customWidth="1"/>
    <col min="11016" max="11016" width="13.28515625" style="4" customWidth="1"/>
    <col min="11017" max="11266" width="9.140625" style="4"/>
    <col min="11267" max="11267" width="5.7109375" style="4" customWidth="1"/>
    <col min="11268" max="11268" width="59" style="4" customWidth="1"/>
    <col min="11269" max="11269" width="6.28515625" style="4" customWidth="1"/>
    <col min="11270" max="11270" width="13.28515625" style="4" customWidth="1"/>
    <col min="11271" max="11271" width="15.28515625" style="4" customWidth="1"/>
    <col min="11272" max="11272" width="13.28515625" style="4" customWidth="1"/>
    <col min="11273" max="11522" width="9.140625" style="4"/>
    <col min="11523" max="11523" width="5.7109375" style="4" customWidth="1"/>
    <col min="11524" max="11524" width="59" style="4" customWidth="1"/>
    <col min="11525" max="11525" width="6.28515625" style="4" customWidth="1"/>
    <col min="11526" max="11526" width="13.28515625" style="4" customWidth="1"/>
    <col min="11527" max="11527" width="15.28515625" style="4" customWidth="1"/>
    <col min="11528" max="11528" width="13.28515625" style="4" customWidth="1"/>
    <col min="11529" max="11778" width="9.140625" style="4"/>
    <col min="11779" max="11779" width="5.7109375" style="4" customWidth="1"/>
    <col min="11780" max="11780" width="59" style="4" customWidth="1"/>
    <col min="11781" max="11781" width="6.28515625" style="4" customWidth="1"/>
    <col min="11782" max="11782" width="13.28515625" style="4" customWidth="1"/>
    <col min="11783" max="11783" width="15.28515625" style="4" customWidth="1"/>
    <col min="11784" max="11784" width="13.28515625" style="4" customWidth="1"/>
    <col min="11785" max="12034" width="9.140625" style="4"/>
    <col min="12035" max="12035" width="5.7109375" style="4" customWidth="1"/>
    <col min="12036" max="12036" width="59" style="4" customWidth="1"/>
    <col min="12037" max="12037" width="6.28515625" style="4" customWidth="1"/>
    <col min="12038" max="12038" width="13.28515625" style="4" customWidth="1"/>
    <col min="12039" max="12039" width="15.28515625" style="4" customWidth="1"/>
    <col min="12040" max="12040" width="13.28515625" style="4" customWidth="1"/>
    <col min="12041" max="12290" width="9.140625" style="4"/>
    <col min="12291" max="12291" width="5.7109375" style="4" customWidth="1"/>
    <col min="12292" max="12292" width="59" style="4" customWidth="1"/>
    <col min="12293" max="12293" width="6.28515625" style="4" customWidth="1"/>
    <col min="12294" max="12294" width="13.28515625" style="4" customWidth="1"/>
    <col min="12295" max="12295" width="15.28515625" style="4" customWidth="1"/>
    <col min="12296" max="12296" width="13.28515625" style="4" customWidth="1"/>
    <col min="12297" max="12546" width="9.140625" style="4"/>
    <col min="12547" max="12547" width="5.7109375" style="4" customWidth="1"/>
    <col min="12548" max="12548" width="59" style="4" customWidth="1"/>
    <col min="12549" max="12549" width="6.28515625" style="4" customWidth="1"/>
    <col min="12550" max="12550" width="13.28515625" style="4" customWidth="1"/>
    <col min="12551" max="12551" width="15.28515625" style="4" customWidth="1"/>
    <col min="12552" max="12552" width="13.28515625" style="4" customWidth="1"/>
    <col min="12553" max="12802" width="9.140625" style="4"/>
    <col min="12803" max="12803" width="5.7109375" style="4" customWidth="1"/>
    <col min="12804" max="12804" width="59" style="4" customWidth="1"/>
    <col min="12805" max="12805" width="6.28515625" style="4" customWidth="1"/>
    <col min="12806" max="12806" width="13.28515625" style="4" customWidth="1"/>
    <col min="12807" max="12807" width="15.28515625" style="4" customWidth="1"/>
    <col min="12808" max="12808" width="13.28515625" style="4" customWidth="1"/>
    <col min="12809" max="13058" width="9.140625" style="4"/>
    <col min="13059" max="13059" width="5.7109375" style="4" customWidth="1"/>
    <col min="13060" max="13060" width="59" style="4" customWidth="1"/>
    <col min="13061" max="13061" width="6.28515625" style="4" customWidth="1"/>
    <col min="13062" max="13062" width="13.28515625" style="4" customWidth="1"/>
    <col min="13063" max="13063" width="15.28515625" style="4" customWidth="1"/>
    <col min="13064" max="13064" width="13.28515625" style="4" customWidth="1"/>
    <col min="13065" max="13314" width="9.140625" style="4"/>
    <col min="13315" max="13315" width="5.7109375" style="4" customWidth="1"/>
    <col min="13316" max="13316" width="59" style="4" customWidth="1"/>
    <col min="13317" max="13317" width="6.28515625" style="4" customWidth="1"/>
    <col min="13318" max="13318" width="13.28515625" style="4" customWidth="1"/>
    <col min="13319" max="13319" width="15.28515625" style="4" customWidth="1"/>
    <col min="13320" max="13320" width="13.28515625" style="4" customWidth="1"/>
    <col min="13321" max="13570" width="9.140625" style="4"/>
    <col min="13571" max="13571" width="5.7109375" style="4" customWidth="1"/>
    <col min="13572" max="13572" width="59" style="4" customWidth="1"/>
    <col min="13573" max="13573" width="6.28515625" style="4" customWidth="1"/>
    <col min="13574" max="13574" width="13.28515625" style="4" customWidth="1"/>
    <col min="13575" max="13575" width="15.28515625" style="4" customWidth="1"/>
    <col min="13576" max="13576" width="13.28515625" style="4" customWidth="1"/>
    <col min="13577" max="13826" width="9.140625" style="4"/>
    <col min="13827" max="13827" width="5.7109375" style="4" customWidth="1"/>
    <col min="13828" max="13828" width="59" style="4" customWidth="1"/>
    <col min="13829" max="13829" width="6.28515625" style="4" customWidth="1"/>
    <col min="13830" max="13830" width="13.28515625" style="4" customWidth="1"/>
    <col min="13831" max="13831" width="15.28515625" style="4" customWidth="1"/>
    <col min="13832" max="13832" width="13.28515625" style="4" customWidth="1"/>
    <col min="13833" max="14082" width="9.140625" style="4"/>
    <col min="14083" max="14083" width="5.7109375" style="4" customWidth="1"/>
    <col min="14084" max="14084" width="59" style="4" customWidth="1"/>
    <col min="14085" max="14085" width="6.28515625" style="4" customWidth="1"/>
    <col min="14086" max="14086" width="13.28515625" style="4" customWidth="1"/>
    <col min="14087" max="14087" width="15.28515625" style="4" customWidth="1"/>
    <col min="14088" max="14088" width="13.28515625" style="4" customWidth="1"/>
    <col min="14089" max="14338" width="9.140625" style="4"/>
    <col min="14339" max="14339" width="5.7109375" style="4" customWidth="1"/>
    <col min="14340" max="14340" width="59" style="4" customWidth="1"/>
    <col min="14341" max="14341" width="6.28515625" style="4" customWidth="1"/>
    <col min="14342" max="14342" width="13.28515625" style="4" customWidth="1"/>
    <col min="14343" max="14343" width="15.28515625" style="4" customWidth="1"/>
    <col min="14344" max="14344" width="13.28515625" style="4" customWidth="1"/>
    <col min="14345" max="14594" width="9.140625" style="4"/>
    <col min="14595" max="14595" width="5.7109375" style="4" customWidth="1"/>
    <col min="14596" max="14596" width="59" style="4" customWidth="1"/>
    <col min="14597" max="14597" width="6.28515625" style="4" customWidth="1"/>
    <col min="14598" max="14598" width="13.28515625" style="4" customWidth="1"/>
    <col min="14599" max="14599" width="15.28515625" style="4" customWidth="1"/>
    <col min="14600" max="14600" width="13.28515625" style="4" customWidth="1"/>
    <col min="14601" max="14850" width="9.140625" style="4"/>
    <col min="14851" max="14851" width="5.7109375" style="4" customWidth="1"/>
    <col min="14852" max="14852" width="59" style="4" customWidth="1"/>
    <col min="14853" max="14853" width="6.28515625" style="4" customWidth="1"/>
    <col min="14854" max="14854" width="13.28515625" style="4" customWidth="1"/>
    <col min="14855" max="14855" width="15.28515625" style="4" customWidth="1"/>
    <col min="14856" max="14856" width="13.28515625" style="4" customWidth="1"/>
    <col min="14857" max="15106" width="9.140625" style="4"/>
    <col min="15107" max="15107" width="5.7109375" style="4" customWidth="1"/>
    <col min="15108" max="15108" width="59" style="4" customWidth="1"/>
    <col min="15109" max="15109" width="6.28515625" style="4" customWidth="1"/>
    <col min="15110" max="15110" width="13.28515625" style="4" customWidth="1"/>
    <col min="15111" max="15111" width="15.28515625" style="4" customWidth="1"/>
    <col min="15112" max="15112" width="13.28515625" style="4" customWidth="1"/>
    <col min="15113" max="15362" width="9.140625" style="4"/>
    <col min="15363" max="15363" width="5.7109375" style="4" customWidth="1"/>
    <col min="15364" max="15364" width="59" style="4" customWidth="1"/>
    <col min="15365" max="15365" width="6.28515625" style="4" customWidth="1"/>
    <col min="15366" max="15366" width="13.28515625" style="4" customWidth="1"/>
    <col min="15367" max="15367" width="15.28515625" style="4" customWidth="1"/>
    <col min="15368" max="15368" width="13.28515625" style="4" customWidth="1"/>
    <col min="15369" max="15618" width="9.140625" style="4"/>
    <col min="15619" max="15619" width="5.7109375" style="4" customWidth="1"/>
    <col min="15620" max="15620" width="59" style="4" customWidth="1"/>
    <col min="15621" max="15621" width="6.28515625" style="4" customWidth="1"/>
    <col min="15622" max="15622" width="13.28515625" style="4" customWidth="1"/>
    <col min="15623" max="15623" width="15.28515625" style="4" customWidth="1"/>
    <col min="15624" max="15624" width="13.28515625" style="4" customWidth="1"/>
    <col min="15625" max="15874" width="9.140625" style="4"/>
    <col min="15875" max="15875" width="5.7109375" style="4" customWidth="1"/>
    <col min="15876" max="15876" width="59" style="4" customWidth="1"/>
    <col min="15877" max="15877" width="6.28515625" style="4" customWidth="1"/>
    <col min="15878" max="15878" width="13.28515625" style="4" customWidth="1"/>
    <col min="15879" max="15879" width="15.28515625" style="4" customWidth="1"/>
    <col min="15880" max="15880" width="13.28515625" style="4" customWidth="1"/>
    <col min="15881" max="16130" width="9.140625" style="4"/>
    <col min="16131" max="16131" width="5.7109375" style="4" customWidth="1"/>
    <col min="16132" max="16132" width="59" style="4" customWidth="1"/>
    <col min="16133" max="16133" width="6.28515625" style="4" customWidth="1"/>
    <col min="16134" max="16134" width="13.28515625" style="4" customWidth="1"/>
    <col min="16135" max="16135" width="15.28515625" style="4" customWidth="1"/>
    <col min="16136" max="16136" width="13.28515625" style="4" customWidth="1"/>
    <col min="16137" max="16384" width="9.140625" style="4"/>
  </cols>
  <sheetData>
    <row r="1" spans="1:8" ht="12.75" x14ac:dyDescent="0.2">
      <c r="A1" s="1"/>
      <c r="B1" s="2"/>
      <c r="C1" s="2"/>
      <c r="D1" s="3"/>
      <c r="E1" s="3"/>
      <c r="F1" s="3"/>
      <c r="G1" s="33" t="s">
        <v>0</v>
      </c>
      <c r="H1" s="33"/>
    </row>
    <row r="2" spans="1:8" ht="12.75" x14ac:dyDescent="0.2">
      <c r="A2" s="1"/>
      <c r="B2" s="2"/>
      <c r="C2" s="2"/>
      <c r="D2" s="3"/>
      <c r="E2" s="2"/>
      <c r="F2" s="3"/>
      <c r="G2" s="2"/>
      <c r="H2" s="3"/>
    </row>
    <row r="3" spans="1:8" ht="12.75" x14ac:dyDescent="0.2">
      <c r="A3" s="1"/>
      <c r="B3" s="2"/>
      <c r="C3" s="2"/>
      <c r="D3" s="3"/>
      <c r="E3" s="2"/>
      <c r="F3" s="3"/>
      <c r="G3" s="2"/>
      <c r="H3" s="3"/>
    </row>
    <row r="4" spans="1:8" ht="12.75" x14ac:dyDescent="0.2">
      <c r="A4" s="1"/>
      <c r="B4" s="2"/>
      <c r="C4" s="2"/>
      <c r="D4" s="3"/>
      <c r="E4" s="2"/>
      <c r="F4" s="3"/>
      <c r="G4" s="2"/>
      <c r="H4" s="3"/>
    </row>
    <row r="5" spans="1:8" x14ac:dyDescent="0.2">
      <c r="A5" s="38" t="s">
        <v>237</v>
      </c>
      <c r="B5" s="38"/>
      <c r="C5" s="38"/>
      <c r="D5" s="38"/>
      <c r="E5" s="38"/>
      <c r="F5" s="38"/>
      <c r="G5" s="38"/>
      <c r="H5" s="38"/>
    </row>
    <row r="6" spans="1:8" x14ac:dyDescent="0.2">
      <c r="A6" s="38"/>
      <c r="B6" s="38"/>
      <c r="C6" s="38"/>
      <c r="D6" s="38"/>
      <c r="E6" s="38"/>
      <c r="F6" s="38"/>
      <c r="G6" s="38"/>
      <c r="H6" s="38"/>
    </row>
    <row r="7" spans="1:8" x14ac:dyDescent="0.2">
      <c r="A7" s="38"/>
      <c r="B7" s="38"/>
      <c r="C7" s="38"/>
      <c r="D7" s="38"/>
      <c r="E7" s="38"/>
      <c r="F7" s="38"/>
      <c r="G7" s="38"/>
      <c r="H7" s="38"/>
    </row>
    <row r="9" spans="1:8" x14ac:dyDescent="0.2">
      <c r="A9" s="34" t="s">
        <v>1</v>
      </c>
      <c r="B9" s="34" t="s">
        <v>2</v>
      </c>
      <c r="C9" s="34" t="s">
        <v>3</v>
      </c>
      <c r="D9" s="34" t="s">
        <v>209</v>
      </c>
      <c r="E9" s="19"/>
      <c r="F9" s="34" t="s">
        <v>236</v>
      </c>
      <c r="G9" s="37" t="s">
        <v>4</v>
      </c>
      <c r="H9" s="37"/>
    </row>
    <row r="10" spans="1:8" x14ac:dyDescent="0.2">
      <c r="A10" s="35"/>
      <c r="B10" s="35"/>
      <c r="C10" s="35"/>
      <c r="D10" s="35"/>
      <c r="E10" s="35" t="s">
        <v>235</v>
      </c>
      <c r="F10" s="35"/>
      <c r="G10" s="37"/>
      <c r="H10" s="37"/>
    </row>
    <row r="11" spans="1:8" ht="56.25" x14ac:dyDescent="0.2">
      <c r="A11" s="36"/>
      <c r="B11" s="36"/>
      <c r="C11" s="36"/>
      <c r="D11" s="36"/>
      <c r="E11" s="36"/>
      <c r="F11" s="36"/>
      <c r="G11" s="6" t="s">
        <v>5</v>
      </c>
      <c r="H11" s="6" t="s">
        <v>6</v>
      </c>
    </row>
    <row r="12" spans="1:8" x14ac:dyDescent="0.2">
      <c r="A12" s="7">
        <v>1</v>
      </c>
      <c r="B12" s="7">
        <v>2</v>
      </c>
      <c r="C12" s="8" t="s">
        <v>7</v>
      </c>
      <c r="D12" s="8">
        <v>4</v>
      </c>
      <c r="E12" s="8">
        <v>5</v>
      </c>
      <c r="F12" s="8"/>
      <c r="G12" s="8">
        <v>5</v>
      </c>
      <c r="H12" s="8">
        <v>6</v>
      </c>
    </row>
    <row r="13" spans="1:8" s="14" customFormat="1" ht="25.5" x14ac:dyDescent="0.15">
      <c r="A13" s="16">
        <v>1</v>
      </c>
      <c r="B13" s="50" t="s">
        <v>8</v>
      </c>
      <c r="C13" s="51" t="s">
        <v>9</v>
      </c>
      <c r="D13" s="52">
        <v>60985624</v>
      </c>
      <c r="E13" s="52">
        <v>16080684.75</v>
      </c>
      <c r="F13" s="52"/>
      <c r="G13" s="52">
        <f>E13+F13</f>
        <v>16080684.75</v>
      </c>
      <c r="H13" s="23">
        <f>G13/D13*100</f>
        <v>26.367992479670292</v>
      </c>
    </row>
    <row r="14" spans="1:8" s="12" customFormat="1" ht="51" x14ac:dyDescent="0.2">
      <c r="A14" s="11">
        <v>2</v>
      </c>
      <c r="B14" s="53" t="s">
        <v>10</v>
      </c>
      <c r="C14" s="54" t="s">
        <v>11</v>
      </c>
      <c r="D14" s="55">
        <v>1314705</v>
      </c>
      <c r="E14" s="55">
        <v>471041.37</v>
      </c>
      <c r="F14" s="55"/>
      <c r="G14" s="55">
        <f t="shared" ref="G14:G51" si="0">E14+F14</f>
        <v>471041.37</v>
      </c>
      <c r="H14" s="28">
        <f t="shared" ref="H14:H51" si="1">G14/D14*100</f>
        <v>35.828674113204102</v>
      </c>
    </row>
    <row r="15" spans="1:8" s="12" customFormat="1" ht="76.5" x14ac:dyDescent="0.2">
      <c r="A15" s="11">
        <v>3</v>
      </c>
      <c r="B15" s="53" t="s">
        <v>12</v>
      </c>
      <c r="C15" s="54" t="s">
        <v>13</v>
      </c>
      <c r="D15" s="55">
        <v>2459000</v>
      </c>
      <c r="E15" s="55">
        <v>805862.18</v>
      </c>
      <c r="F15" s="55"/>
      <c r="G15" s="55">
        <f t="shared" si="0"/>
        <v>805862.18</v>
      </c>
      <c r="H15" s="28">
        <f t="shared" si="1"/>
        <v>32.771947132980891</v>
      </c>
    </row>
    <row r="16" spans="1:8" s="12" customFormat="1" ht="102" x14ac:dyDescent="0.2">
      <c r="A16" s="11">
        <v>4</v>
      </c>
      <c r="B16" s="53" t="s">
        <v>14</v>
      </c>
      <c r="C16" s="54" t="s">
        <v>15</v>
      </c>
      <c r="D16" s="55">
        <v>19191275</v>
      </c>
      <c r="E16" s="55">
        <v>5987166.2999999998</v>
      </c>
      <c r="F16" s="55"/>
      <c r="G16" s="55">
        <f t="shared" si="0"/>
        <v>5987166.2999999998</v>
      </c>
      <c r="H16" s="28">
        <f t="shared" si="1"/>
        <v>31.197334726327458</v>
      </c>
    </row>
    <row r="17" spans="1:8" s="12" customFormat="1" ht="63.75" x14ac:dyDescent="0.2">
      <c r="A17" s="11">
        <v>5</v>
      </c>
      <c r="B17" s="53" t="s">
        <v>16</v>
      </c>
      <c r="C17" s="54" t="s">
        <v>17</v>
      </c>
      <c r="D17" s="55">
        <v>11574364</v>
      </c>
      <c r="E17" s="55">
        <v>3502177.04</v>
      </c>
      <c r="F17" s="55"/>
      <c r="G17" s="55">
        <f t="shared" si="0"/>
        <v>3502177.04</v>
      </c>
      <c r="H17" s="28">
        <f t="shared" si="1"/>
        <v>30.258051673508803</v>
      </c>
    </row>
    <row r="18" spans="1:8" s="12" customFormat="1" ht="12.75" x14ac:dyDescent="0.2">
      <c r="A18" s="11">
        <v>6</v>
      </c>
      <c r="B18" s="53" t="s">
        <v>18</v>
      </c>
      <c r="C18" s="54" t="s">
        <v>19</v>
      </c>
      <c r="D18" s="55">
        <v>1000000</v>
      </c>
      <c r="E18" s="55">
        <v>0</v>
      </c>
      <c r="F18" s="55"/>
      <c r="G18" s="55">
        <f t="shared" si="0"/>
        <v>0</v>
      </c>
      <c r="H18" s="28">
        <f t="shared" si="1"/>
        <v>0</v>
      </c>
    </row>
    <row r="19" spans="1:8" s="12" customFormat="1" ht="25.5" x14ac:dyDescent="0.2">
      <c r="A19" s="11">
        <v>7</v>
      </c>
      <c r="B19" s="53" t="s">
        <v>20</v>
      </c>
      <c r="C19" s="54" t="s">
        <v>21</v>
      </c>
      <c r="D19" s="55">
        <v>25446280</v>
      </c>
      <c r="E19" s="55">
        <v>5314437.8600000003</v>
      </c>
      <c r="F19" s="55"/>
      <c r="G19" s="55">
        <f t="shared" si="0"/>
        <v>5314437.8600000003</v>
      </c>
      <c r="H19" s="28">
        <f t="shared" si="1"/>
        <v>20.884930370961889</v>
      </c>
    </row>
    <row r="20" spans="1:8" s="14" customFormat="1" ht="51" x14ac:dyDescent="0.15">
      <c r="A20" s="16">
        <v>8</v>
      </c>
      <c r="B20" s="50" t="s">
        <v>22</v>
      </c>
      <c r="C20" s="51" t="s">
        <v>23</v>
      </c>
      <c r="D20" s="52">
        <v>2891900</v>
      </c>
      <c r="E20" s="52">
        <v>817356.65</v>
      </c>
      <c r="F20" s="52"/>
      <c r="G20" s="52">
        <f t="shared" si="0"/>
        <v>817356.65</v>
      </c>
      <c r="H20" s="23">
        <f t="shared" si="1"/>
        <v>28.263655382274628</v>
      </c>
    </row>
    <row r="21" spans="1:8" s="12" customFormat="1" ht="63.75" x14ac:dyDescent="0.2">
      <c r="A21" s="11">
        <v>9</v>
      </c>
      <c r="B21" s="53" t="s">
        <v>24</v>
      </c>
      <c r="C21" s="54" t="s">
        <v>25</v>
      </c>
      <c r="D21" s="55">
        <v>2421900</v>
      </c>
      <c r="E21" s="55">
        <v>815156.65</v>
      </c>
      <c r="F21" s="55"/>
      <c r="G21" s="55">
        <f t="shared" si="0"/>
        <v>815156.65</v>
      </c>
      <c r="H21" s="28">
        <f t="shared" si="1"/>
        <v>33.657733597588674</v>
      </c>
    </row>
    <row r="22" spans="1:8" s="12" customFormat="1" ht="51" x14ac:dyDescent="0.2">
      <c r="A22" s="11">
        <v>10</v>
      </c>
      <c r="B22" s="53" t="s">
        <v>26</v>
      </c>
      <c r="C22" s="54" t="s">
        <v>27</v>
      </c>
      <c r="D22" s="55">
        <v>470000</v>
      </c>
      <c r="E22" s="55">
        <v>2200</v>
      </c>
      <c r="F22" s="55"/>
      <c r="G22" s="55">
        <f t="shared" si="0"/>
        <v>2200</v>
      </c>
      <c r="H22" s="28">
        <f t="shared" si="1"/>
        <v>0.46808510638297873</v>
      </c>
    </row>
    <row r="23" spans="1:8" s="14" customFormat="1" ht="25.5" x14ac:dyDescent="0.15">
      <c r="A23" s="16">
        <v>11</v>
      </c>
      <c r="B23" s="50" t="s">
        <v>28</v>
      </c>
      <c r="C23" s="51" t="s">
        <v>29</v>
      </c>
      <c r="D23" s="52">
        <v>12459126</v>
      </c>
      <c r="E23" s="52">
        <v>1373197.2</v>
      </c>
      <c r="F23" s="52"/>
      <c r="G23" s="52">
        <f t="shared" si="0"/>
        <v>1373197.2</v>
      </c>
      <c r="H23" s="23">
        <f t="shared" si="1"/>
        <v>11.021617407192124</v>
      </c>
    </row>
    <row r="24" spans="1:8" s="12" customFormat="1" ht="25.5" x14ac:dyDescent="0.2">
      <c r="A24" s="11">
        <v>12</v>
      </c>
      <c r="B24" s="53" t="s">
        <v>30</v>
      </c>
      <c r="C24" s="54" t="s">
        <v>31</v>
      </c>
      <c r="D24" s="55">
        <v>950000</v>
      </c>
      <c r="E24" s="55">
        <v>36525</v>
      </c>
      <c r="F24" s="55"/>
      <c r="G24" s="55">
        <f t="shared" si="0"/>
        <v>36525</v>
      </c>
      <c r="H24" s="28">
        <f t="shared" si="1"/>
        <v>3.8447368421052635</v>
      </c>
    </row>
    <row r="25" spans="1:8" s="12" customFormat="1" ht="12.75" x14ac:dyDescent="0.2">
      <c r="A25" s="11">
        <v>13</v>
      </c>
      <c r="B25" s="53" t="s">
        <v>32</v>
      </c>
      <c r="C25" s="54" t="s">
        <v>33</v>
      </c>
      <c r="D25" s="55">
        <v>140000</v>
      </c>
      <c r="E25" s="55">
        <v>18442.29</v>
      </c>
      <c r="F25" s="55"/>
      <c r="G25" s="55">
        <f t="shared" si="0"/>
        <v>18442.29</v>
      </c>
      <c r="H25" s="28">
        <f t="shared" si="1"/>
        <v>13.173064285714286</v>
      </c>
    </row>
    <row r="26" spans="1:8" s="12" customFormat="1" ht="12.75" x14ac:dyDescent="0.2">
      <c r="A26" s="11">
        <v>14</v>
      </c>
      <c r="B26" s="53" t="s">
        <v>34</v>
      </c>
      <c r="C26" s="54" t="s">
        <v>35</v>
      </c>
      <c r="D26" s="55">
        <v>1648000</v>
      </c>
      <c r="E26" s="55">
        <v>0</v>
      </c>
      <c r="F26" s="55"/>
      <c r="G26" s="55">
        <f t="shared" si="0"/>
        <v>0</v>
      </c>
      <c r="H26" s="28">
        <f t="shared" si="1"/>
        <v>0</v>
      </c>
    </row>
    <row r="27" spans="1:8" s="12" customFormat="1" ht="25.5" x14ac:dyDescent="0.2">
      <c r="A27" s="11">
        <v>15</v>
      </c>
      <c r="B27" s="53" t="s">
        <v>36</v>
      </c>
      <c r="C27" s="54" t="s">
        <v>37</v>
      </c>
      <c r="D27" s="55">
        <v>8267250</v>
      </c>
      <c r="E27" s="55">
        <v>1038256</v>
      </c>
      <c r="F27" s="55"/>
      <c r="G27" s="55">
        <f t="shared" si="0"/>
        <v>1038256</v>
      </c>
      <c r="H27" s="28">
        <f t="shared" si="1"/>
        <v>12.558662191176026</v>
      </c>
    </row>
    <row r="28" spans="1:8" s="12" customFormat="1" ht="25.5" x14ac:dyDescent="0.2">
      <c r="A28" s="11">
        <v>16</v>
      </c>
      <c r="B28" s="53" t="s">
        <v>38</v>
      </c>
      <c r="C28" s="54" t="s">
        <v>39</v>
      </c>
      <c r="D28" s="55">
        <v>1453876</v>
      </c>
      <c r="E28" s="55">
        <v>279973.90999999997</v>
      </c>
      <c r="F28" s="55"/>
      <c r="G28" s="55">
        <f t="shared" si="0"/>
        <v>279973.90999999997</v>
      </c>
      <c r="H28" s="28">
        <f t="shared" si="1"/>
        <v>19.257069378681539</v>
      </c>
    </row>
    <row r="29" spans="1:8" s="14" customFormat="1" ht="38.25" x14ac:dyDescent="0.15">
      <c r="A29" s="16">
        <v>17</v>
      </c>
      <c r="B29" s="50" t="s">
        <v>40</v>
      </c>
      <c r="C29" s="51" t="s">
        <v>41</v>
      </c>
      <c r="D29" s="52">
        <v>24304149</v>
      </c>
      <c r="E29" s="52">
        <v>7816649</v>
      </c>
      <c r="F29" s="52"/>
      <c r="G29" s="52">
        <f t="shared" si="0"/>
        <v>7816649</v>
      </c>
      <c r="H29" s="23">
        <f t="shared" si="1"/>
        <v>32.161788507797581</v>
      </c>
    </row>
    <row r="30" spans="1:8" s="12" customFormat="1" ht="12.75" x14ac:dyDescent="0.2">
      <c r="A30" s="11">
        <v>18</v>
      </c>
      <c r="B30" s="53" t="s">
        <v>42</v>
      </c>
      <c r="C30" s="54" t="s">
        <v>43</v>
      </c>
      <c r="D30" s="55">
        <v>19401149</v>
      </c>
      <c r="E30" s="55">
        <v>7216649</v>
      </c>
      <c r="F30" s="55"/>
      <c r="G30" s="55">
        <f t="shared" si="0"/>
        <v>7216649</v>
      </c>
      <c r="H30" s="28">
        <f t="shared" si="1"/>
        <v>37.197018588950584</v>
      </c>
    </row>
    <row r="31" spans="1:8" s="12" customFormat="1" ht="12.75" x14ac:dyDescent="0.2">
      <c r="A31" s="11">
        <v>19</v>
      </c>
      <c r="B31" s="53" t="s">
        <v>83</v>
      </c>
      <c r="C31" s="54" t="s">
        <v>84</v>
      </c>
      <c r="D31" s="55">
        <v>600000</v>
      </c>
      <c r="E31" s="55">
        <v>600000</v>
      </c>
      <c r="F31" s="55"/>
      <c r="G31" s="55">
        <f t="shared" si="0"/>
        <v>600000</v>
      </c>
      <c r="H31" s="28">
        <f t="shared" si="1"/>
        <v>100</v>
      </c>
    </row>
    <row r="32" spans="1:8" s="12" customFormat="1" ht="38.25" x14ac:dyDescent="0.2">
      <c r="A32" s="11">
        <v>20</v>
      </c>
      <c r="B32" s="53" t="s">
        <v>44</v>
      </c>
      <c r="C32" s="54" t="s">
        <v>45</v>
      </c>
      <c r="D32" s="55">
        <v>4303000</v>
      </c>
      <c r="E32" s="55">
        <v>0</v>
      </c>
      <c r="F32" s="55"/>
      <c r="G32" s="55">
        <f t="shared" si="0"/>
        <v>0</v>
      </c>
      <c r="H32" s="28">
        <f t="shared" si="1"/>
        <v>0</v>
      </c>
    </row>
    <row r="33" spans="1:8" s="14" customFormat="1" ht="12.75" x14ac:dyDescent="0.15">
      <c r="A33" s="16">
        <v>21</v>
      </c>
      <c r="B33" s="53" t="s">
        <v>46</v>
      </c>
      <c r="C33" s="54" t="s">
        <v>47</v>
      </c>
      <c r="D33" s="55">
        <v>699147238.25</v>
      </c>
      <c r="E33" s="55">
        <v>184173750.34</v>
      </c>
      <c r="F33" s="55"/>
      <c r="G33" s="55">
        <f t="shared" si="0"/>
        <v>184173750.34</v>
      </c>
      <c r="H33" s="28">
        <f t="shared" si="1"/>
        <v>26.342627169778428</v>
      </c>
    </row>
    <row r="34" spans="1:8" s="12" customFormat="1" ht="12.75" x14ac:dyDescent="0.2">
      <c r="A34" s="11">
        <v>22</v>
      </c>
      <c r="B34" s="53" t="s">
        <v>48</v>
      </c>
      <c r="C34" s="54" t="s">
        <v>49</v>
      </c>
      <c r="D34" s="55">
        <v>340324012.20999998</v>
      </c>
      <c r="E34" s="55">
        <v>93726389.209999993</v>
      </c>
      <c r="F34" s="55"/>
      <c r="G34" s="55">
        <f t="shared" si="0"/>
        <v>93726389.209999993</v>
      </c>
      <c r="H34" s="28">
        <f t="shared" si="1"/>
        <v>27.540339748981712</v>
      </c>
    </row>
    <row r="35" spans="1:8" s="12" customFormat="1" ht="12.75" x14ac:dyDescent="0.2">
      <c r="A35" s="11">
        <v>23</v>
      </c>
      <c r="B35" s="53" t="s">
        <v>50</v>
      </c>
      <c r="C35" s="54" t="s">
        <v>51</v>
      </c>
      <c r="D35" s="55">
        <v>332467971.04000002</v>
      </c>
      <c r="E35" s="55">
        <v>85279380.799999997</v>
      </c>
      <c r="F35" s="55"/>
      <c r="G35" s="55">
        <f t="shared" si="0"/>
        <v>85279380.799999997</v>
      </c>
      <c r="H35" s="28">
        <f t="shared" si="1"/>
        <v>25.650404919678664</v>
      </c>
    </row>
    <row r="36" spans="1:8" s="12" customFormat="1" ht="25.5" x14ac:dyDescent="0.2">
      <c r="A36" s="11">
        <v>24</v>
      </c>
      <c r="B36" s="53" t="s">
        <v>52</v>
      </c>
      <c r="C36" s="54" t="s">
        <v>53</v>
      </c>
      <c r="D36" s="55">
        <v>20231394</v>
      </c>
      <c r="E36" s="55">
        <v>3688166.63</v>
      </c>
      <c r="F36" s="55"/>
      <c r="G36" s="55">
        <f t="shared" si="0"/>
        <v>3688166.63</v>
      </c>
      <c r="H36" s="28">
        <f t="shared" si="1"/>
        <v>18.229918462365962</v>
      </c>
    </row>
    <row r="37" spans="1:8" s="12" customFormat="1" ht="25.5" x14ac:dyDescent="0.2">
      <c r="A37" s="11">
        <v>25</v>
      </c>
      <c r="B37" s="53" t="s">
        <v>54</v>
      </c>
      <c r="C37" s="54" t="s">
        <v>55</v>
      </c>
      <c r="D37" s="55">
        <v>6123861</v>
      </c>
      <c r="E37" s="55">
        <v>1479813.7</v>
      </c>
      <c r="F37" s="55"/>
      <c r="G37" s="55">
        <f t="shared" si="0"/>
        <v>1479813.7</v>
      </c>
      <c r="H37" s="28">
        <f t="shared" si="1"/>
        <v>24.164717324576763</v>
      </c>
    </row>
    <row r="38" spans="1:8" s="14" customFormat="1" ht="25.5" x14ac:dyDescent="0.15">
      <c r="A38" s="16">
        <v>26</v>
      </c>
      <c r="B38" s="50" t="s">
        <v>56</v>
      </c>
      <c r="C38" s="51" t="s">
        <v>57</v>
      </c>
      <c r="D38" s="52">
        <v>14923612.25</v>
      </c>
      <c r="E38" s="52">
        <v>3072038.18</v>
      </c>
      <c r="F38" s="52"/>
      <c r="G38" s="52">
        <f t="shared" si="0"/>
        <v>3072038.18</v>
      </c>
      <c r="H38" s="23">
        <f t="shared" si="1"/>
        <v>20.585084418820919</v>
      </c>
    </row>
    <row r="39" spans="1:8" s="12" customFormat="1" ht="12.75" x14ac:dyDescent="0.2">
      <c r="A39" s="11">
        <v>27</v>
      </c>
      <c r="B39" s="53" t="s">
        <v>58</v>
      </c>
      <c r="C39" s="54" t="s">
        <v>59</v>
      </c>
      <c r="D39" s="55">
        <v>13316612.25</v>
      </c>
      <c r="E39" s="55">
        <v>2597585.9900000002</v>
      </c>
      <c r="F39" s="55"/>
      <c r="G39" s="55">
        <f t="shared" si="0"/>
        <v>2597585.9900000002</v>
      </c>
      <c r="H39" s="28">
        <f t="shared" si="1"/>
        <v>19.506357482174195</v>
      </c>
    </row>
    <row r="40" spans="1:8" s="12" customFormat="1" ht="25.5" x14ac:dyDescent="0.2">
      <c r="A40" s="11">
        <v>28</v>
      </c>
      <c r="B40" s="53" t="s">
        <v>60</v>
      </c>
      <c r="C40" s="54" t="s">
        <v>61</v>
      </c>
      <c r="D40" s="55">
        <v>1607000</v>
      </c>
      <c r="E40" s="55">
        <v>474452.19</v>
      </c>
      <c r="F40" s="55"/>
      <c r="G40" s="55">
        <f t="shared" si="0"/>
        <v>474452.19</v>
      </c>
      <c r="H40" s="28">
        <f t="shared" si="1"/>
        <v>29.524093963907905</v>
      </c>
    </row>
    <row r="41" spans="1:8" s="14" customFormat="1" ht="12.75" x14ac:dyDescent="0.15">
      <c r="A41" s="16">
        <v>29</v>
      </c>
      <c r="B41" s="50" t="s">
        <v>62</v>
      </c>
      <c r="C41" s="51" t="s">
        <v>63</v>
      </c>
      <c r="D41" s="52">
        <v>85006011</v>
      </c>
      <c r="E41" s="52">
        <v>21790894.690000001</v>
      </c>
      <c r="F41" s="52">
        <f>F43</f>
        <v>2360423.75</v>
      </c>
      <c r="G41" s="52">
        <f t="shared" si="0"/>
        <v>24151318.440000001</v>
      </c>
      <c r="H41" s="23">
        <f t="shared" si="1"/>
        <v>28.411306631009897</v>
      </c>
    </row>
    <row r="42" spans="1:8" s="12" customFormat="1" ht="12.75" x14ac:dyDescent="0.2">
      <c r="A42" s="11">
        <v>30</v>
      </c>
      <c r="B42" s="53" t="s">
        <v>64</v>
      </c>
      <c r="C42" s="54" t="s">
        <v>65</v>
      </c>
      <c r="D42" s="55">
        <v>3619253</v>
      </c>
      <c r="E42" s="55">
        <v>1203808.08</v>
      </c>
      <c r="F42" s="55"/>
      <c r="G42" s="55">
        <f t="shared" si="0"/>
        <v>1203808.08</v>
      </c>
      <c r="H42" s="28">
        <f t="shared" si="1"/>
        <v>33.261230425173373</v>
      </c>
    </row>
    <row r="43" spans="1:8" s="12" customFormat="1" ht="25.5" x14ac:dyDescent="0.2">
      <c r="A43" s="11">
        <v>31</v>
      </c>
      <c r="B43" s="53" t="s">
        <v>66</v>
      </c>
      <c r="C43" s="54" t="s">
        <v>67</v>
      </c>
      <c r="D43" s="55">
        <v>76142758</v>
      </c>
      <c r="E43" s="55">
        <v>19539430.5</v>
      </c>
      <c r="F43" s="55">
        <v>2360423.75</v>
      </c>
      <c r="G43" s="55">
        <f t="shared" si="0"/>
        <v>21899854.25</v>
      </c>
      <c r="H43" s="28">
        <f t="shared" si="1"/>
        <v>28.761572111690516</v>
      </c>
    </row>
    <row r="44" spans="1:8" s="12" customFormat="1" ht="25.5" x14ac:dyDescent="0.2">
      <c r="A44" s="11">
        <v>32</v>
      </c>
      <c r="B44" s="53" t="s">
        <v>68</v>
      </c>
      <c r="C44" s="54" t="s">
        <v>69</v>
      </c>
      <c r="D44" s="55">
        <v>5244000</v>
      </c>
      <c r="E44" s="55">
        <v>1047656.11</v>
      </c>
      <c r="F44" s="55"/>
      <c r="G44" s="55">
        <f t="shared" si="0"/>
        <v>1047656.11</v>
      </c>
      <c r="H44" s="28">
        <f t="shared" si="1"/>
        <v>19.978186689549961</v>
      </c>
    </row>
    <row r="45" spans="1:8" s="14" customFormat="1" ht="25.5" x14ac:dyDescent="0.15">
      <c r="A45" s="16">
        <v>33</v>
      </c>
      <c r="B45" s="50" t="s">
        <v>70</v>
      </c>
      <c r="C45" s="51" t="s">
        <v>71</v>
      </c>
      <c r="D45" s="52">
        <v>20957117</v>
      </c>
      <c r="E45" s="52">
        <v>3626703.8</v>
      </c>
      <c r="F45" s="52"/>
      <c r="G45" s="52">
        <f t="shared" si="0"/>
        <v>3626703.8</v>
      </c>
      <c r="H45" s="23">
        <f t="shared" si="1"/>
        <v>17.305356457188267</v>
      </c>
    </row>
    <row r="46" spans="1:8" s="12" customFormat="1" ht="12.75" x14ac:dyDescent="0.2">
      <c r="A46" s="11">
        <v>34</v>
      </c>
      <c r="B46" s="53" t="s">
        <v>72</v>
      </c>
      <c r="C46" s="54" t="s">
        <v>73</v>
      </c>
      <c r="D46" s="55">
        <v>8896532</v>
      </c>
      <c r="E46" s="55">
        <v>2547958.08</v>
      </c>
      <c r="F46" s="55"/>
      <c r="G46" s="55">
        <f t="shared" si="0"/>
        <v>2547958.08</v>
      </c>
      <c r="H46" s="28">
        <f t="shared" si="1"/>
        <v>28.639902379938608</v>
      </c>
    </row>
    <row r="47" spans="1:8" s="12" customFormat="1" ht="12.75" x14ac:dyDescent="0.2">
      <c r="A47" s="11">
        <v>35</v>
      </c>
      <c r="B47" s="53" t="s">
        <v>74</v>
      </c>
      <c r="C47" s="54" t="s">
        <v>75</v>
      </c>
      <c r="D47" s="55">
        <v>12060585</v>
      </c>
      <c r="E47" s="55">
        <v>1078745.72</v>
      </c>
      <c r="F47" s="55"/>
      <c r="G47" s="55">
        <f t="shared" si="0"/>
        <v>1078745.72</v>
      </c>
      <c r="H47" s="28">
        <f t="shared" si="1"/>
        <v>8.944389679273435</v>
      </c>
    </row>
    <row r="48" spans="1:8" s="14" customFormat="1" ht="89.25" x14ac:dyDescent="0.15">
      <c r="A48" s="16">
        <v>36</v>
      </c>
      <c r="B48" s="50" t="s">
        <v>76</v>
      </c>
      <c r="C48" s="51" t="s">
        <v>77</v>
      </c>
      <c r="D48" s="52">
        <v>128310500</v>
      </c>
      <c r="E48" s="52">
        <v>41193491</v>
      </c>
      <c r="F48" s="52">
        <v>489150</v>
      </c>
      <c r="G48" s="52">
        <f t="shared" si="0"/>
        <v>41682641</v>
      </c>
      <c r="H48" s="23">
        <f t="shared" si="1"/>
        <v>32.485759933910316</v>
      </c>
    </row>
    <row r="49" spans="1:8" s="12" customFormat="1" ht="63.75" x14ac:dyDescent="0.2">
      <c r="A49" s="11">
        <v>37</v>
      </c>
      <c r="B49" s="53" t="s">
        <v>78</v>
      </c>
      <c r="C49" s="54" t="s">
        <v>79</v>
      </c>
      <c r="D49" s="55">
        <v>56496000</v>
      </c>
      <c r="E49" s="55">
        <v>18831000</v>
      </c>
      <c r="F49" s="55"/>
      <c r="G49" s="55">
        <f t="shared" si="0"/>
        <v>18831000</v>
      </c>
      <c r="H49" s="28">
        <f t="shared" si="1"/>
        <v>33.33156329651657</v>
      </c>
    </row>
    <row r="50" spans="1:8" s="12" customFormat="1" ht="25.5" x14ac:dyDescent="0.2">
      <c r="A50" s="11">
        <v>38</v>
      </c>
      <c r="B50" s="53" t="s">
        <v>80</v>
      </c>
      <c r="C50" s="54" t="s">
        <v>81</v>
      </c>
      <c r="D50" s="55">
        <v>71814500</v>
      </c>
      <c r="E50" s="55">
        <v>22362491</v>
      </c>
      <c r="F50" s="55">
        <f>F48</f>
        <v>489150</v>
      </c>
      <c r="G50" s="55">
        <f t="shared" si="0"/>
        <v>22851641</v>
      </c>
      <c r="H50" s="28">
        <f t="shared" si="1"/>
        <v>31.820371930459729</v>
      </c>
    </row>
    <row r="51" spans="1:8" s="14" customFormat="1" ht="12.75" x14ac:dyDescent="0.2">
      <c r="A51" s="16">
        <v>38</v>
      </c>
      <c r="B51" s="56" t="s">
        <v>82</v>
      </c>
      <c r="C51" s="57"/>
      <c r="D51" s="52">
        <v>1048985277.5</v>
      </c>
      <c r="E51" s="52">
        <v>279944765.61000001</v>
      </c>
      <c r="F51" s="52">
        <f>F48+F41</f>
        <v>2849573.75</v>
      </c>
      <c r="G51" s="52">
        <f t="shared" si="0"/>
        <v>282794339.36000001</v>
      </c>
      <c r="H51" s="23">
        <f t="shared" si="1"/>
        <v>26.958847318998718</v>
      </c>
    </row>
    <row r="52" spans="1:8" s="12" customFormat="1" ht="0.75" customHeight="1" x14ac:dyDescent="0.2">
      <c r="A52" s="13"/>
      <c r="D52" s="15">
        <f>D48+D45+D41+D38+D33+D29+D23+D20+D13</f>
        <v>1048985277.5</v>
      </c>
      <c r="E52" s="15">
        <f>E48+E45+E41+E38+E33+E29+E23+E20+E13</f>
        <v>279944765.61000001</v>
      </c>
      <c r="F52" s="15"/>
      <c r="G52" s="15">
        <f>G48+G45+G41+G38+G33+G29+G23+G20+G13</f>
        <v>282794339.36000001</v>
      </c>
    </row>
    <row r="53" spans="1:8" s="12" customFormat="1" x14ac:dyDescent="0.2">
      <c r="A53" s="13"/>
    </row>
    <row r="54" spans="1:8" s="12" customFormat="1" x14ac:dyDescent="0.2">
      <c r="A54" s="13"/>
    </row>
    <row r="55" spans="1:8" s="12" customFormat="1" x14ac:dyDescent="0.2">
      <c r="A55" s="13"/>
    </row>
    <row r="56" spans="1:8" s="12" customFormat="1" x14ac:dyDescent="0.2">
      <c r="A56" s="13"/>
    </row>
    <row r="57" spans="1:8" s="12" customFormat="1" x14ac:dyDescent="0.2">
      <c r="A57" s="13"/>
    </row>
    <row r="58" spans="1:8" s="12" customFormat="1" x14ac:dyDescent="0.2">
      <c r="A58" s="13"/>
    </row>
    <row r="59" spans="1:8" s="12" customFormat="1" x14ac:dyDescent="0.2">
      <c r="A59" s="13"/>
    </row>
    <row r="60" spans="1:8" s="12" customFormat="1" x14ac:dyDescent="0.2">
      <c r="A60" s="13"/>
    </row>
  </sheetData>
  <mergeCells count="10">
    <mergeCell ref="G1:H1"/>
    <mergeCell ref="A9:A11"/>
    <mergeCell ref="B9:B11"/>
    <mergeCell ref="C9:C11"/>
    <mergeCell ref="D9:D11"/>
    <mergeCell ref="G9:H10"/>
    <mergeCell ref="A5:H7"/>
    <mergeCell ref="B51:C51"/>
    <mergeCell ref="E10:E11"/>
    <mergeCell ref="F9:F11"/>
  </mergeCells>
  <pageMargins left="0.39370078740157483" right="0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1</vt:lpstr>
      <vt:lpstr>прил.2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2015-05-13T03:58:01Z</dcterms:modified>
</cp:coreProperties>
</file>